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看板" sheetId="2" r:id="rId1"/>
    <sheet name="数据" sheetId="1" r:id="rId2"/>
  </sheets>
  <definedNames>
    <definedName name="稻壳儿创格作品">看板!$B$2</definedName>
  </definedNames>
  <calcPr calcId="144525"/>
</workbook>
</file>

<file path=xl/sharedStrings.xml><?xml version="1.0" encoding="utf-8"?>
<sst xmlns="http://schemas.openxmlformats.org/spreadsheetml/2006/main" count="54" uniqueCount="50">
  <si>
    <t>创格2889352047</t>
  </si>
  <si>
    <t>后台数据设置表</t>
  </si>
  <si>
    <t>区域销售力量</t>
  </si>
  <si>
    <t>销售人员整体素质</t>
  </si>
  <si>
    <t>地区销售金额</t>
  </si>
  <si>
    <t>地区销售净利润</t>
  </si>
  <si>
    <t>最畅销的产品颜色</t>
  </si>
  <si>
    <t>区域</t>
  </si>
  <si>
    <t>人员</t>
  </si>
  <si>
    <t>学历</t>
  </si>
  <si>
    <t>比列</t>
  </si>
  <si>
    <t>销售件数</t>
  </si>
  <si>
    <t>销售额</t>
  </si>
  <si>
    <t>净利润</t>
  </si>
  <si>
    <t>颜色</t>
  </si>
  <si>
    <t>比例</t>
  </si>
  <si>
    <t>北京</t>
  </si>
  <si>
    <t>博士</t>
  </si>
  <si>
    <t>金色</t>
  </si>
  <si>
    <t>上海</t>
  </si>
  <si>
    <t>研究生</t>
  </si>
  <si>
    <t>红色</t>
  </si>
  <si>
    <t>湖南</t>
  </si>
  <si>
    <t>本科</t>
  </si>
  <si>
    <t>黑色</t>
  </si>
  <si>
    <t>湖北</t>
  </si>
  <si>
    <t>大专</t>
  </si>
  <si>
    <t>香槟色</t>
  </si>
  <si>
    <t>广东</t>
  </si>
  <si>
    <t>高中</t>
  </si>
  <si>
    <t>淡紫色</t>
  </si>
  <si>
    <t>河南</t>
  </si>
  <si>
    <t>合计</t>
  </si>
  <si>
    <t>贵州</t>
  </si>
  <si>
    <t>广西</t>
  </si>
  <si>
    <t>商品全国统一零售价</t>
  </si>
  <si>
    <t>云南</t>
  </si>
  <si>
    <t>其他</t>
  </si>
  <si>
    <t>月销售数量</t>
  </si>
  <si>
    <t>2020年销量</t>
  </si>
  <si>
    <t>2019同期</t>
  </si>
  <si>
    <t>同比</t>
  </si>
  <si>
    <t>时间</t>
  </si>
  <si>
    <t>1月</t>
  </si>
  <si>
    <t>2月</t>
  </si>
  <si>
    <t>3月</t>
  </si>
  <si>
    <t>4月</t>
  </si>
  <si>
    <t>5月</t>
  </si>
  <si>
    <t>6月</t>
  </si>
  <si>
    <t>小计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</si>
</sst>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 "/>
    <numFmt numFmtId="178" formatCode="0.0%"/>
  </numFmts>
  <fonts count="25">
    <font>
      <sz val="11"/>
      <color theme="1"/>
      <name val="宋体"/>
      <charset val="134"/>
      <scheme val="minor"/>
    </font>
    <font>
      <b/>
      <sz val="10"/>
      <color theme="1"/>
      <name val="思源宋体"/>
      <charset val="134"/>
    </font>
    <font>
      <b/>
      <sz val="11"/>
      <color theme="1"/>
      <name val="思源宋体"/>
      <charset val="134"/>
    </font>
    <font>
      <b/>
      <sz val="22"/>
      <color theme="0"/>
      <name val="思源宋体"/>
      <charset val="134"/>
    </font>
    <font>
      <sz val="11"/>
      <color theme="1"/>
      <name val="思源宋体"/>
      <charset val="134"/>
    </font>
    <font>
      <sz val="6"/>
      <color theme="0"/>
      <name val="思源宋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E7F1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77" fontId="2" fillId="4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F3A49"/>
      <color rgb="002D3846"/>
      <color rgb="00E7F1FA"/>
      <color rgb="00E6E400"/>
      <color rgb="00FFADAD"/>
      <color rgb="00C4BC60"/>
      <color rgb="009B6DC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6488939307998"/>
          <c:y val="0.0759144237405107"/>
          <c:w val="0.794866704480998"/>
          <c:h val="0.655003450655625"/>
        </c:manualLayout>
      </c:layout>
      <c:lineChart>
        <c:grouping val="stacked"/>
        <c:varyColors val="0"/>
        <c:ser>
          <c:idx val="1"/>
          <c:order val="1"/>
          <c:tx>
            <c:strRef>
              <c:f>数据!$M$17</c:f>
              <c:strCache>
                <c:ptCount val="1"/>
                <c:pt idx="0">
                  <c:v>2019同期</c:v>
                </c:pt>
              </c:strCache>
            </c:strRef>
          </c:tx>
          <c:spPr>
            <a:ln w="158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1" i="0" u="none" strike="noStrike" kern="1200" baseline="0">
                    <a:solidFill>
                      <a:srgbClr val="FFC000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数据!$A$19:$A$24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数据!$M$19:$M$24</c:f>
              <c:numCache>
                <c:formatCode>General</c:formatCode>
                <c:ptCount val="6"/>
                <c:pt idx="0">
                  <c:v>348</c:v>
                </c:pt>
                <c:pt idx="1">
                  <c:v>567</c:v>
                </c:pt>
                <c:pt idx="2">
                  <c:v>680</c:v>
                </c:pt>
                <c:pt idx="3">
                  <c:v>235</c:v>
                </c:pt>
                <c:pt idx="4">
                  <c:v>674</c:v>
                </c:pt>
                <c:pt idx="5">
                  <c:v>780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0"/>
        <c:smooth val="0"/>
        <c:axId val="657481197"/>
        <c:axId val="926036727"/>
      </c:lineChart>
      <c:lineChart>
        <c:grouping val="stacked"/>
        <c:varyColors val="0"/>
        <c:ser>
          <c:idx val="0"/>
          <c:order val="0"/>
          <c:tx>
            <c:strRef>
              <c:f>数据!$L$17</c:f>
              <c:strCache>
                <c:ptCount val="1"/>
                <c:pt idx="0">
                  <c:v>2020年销量</c:v>
                </c:pt>
              </c:strCache>
            </c:strRef>
          </c:tx>
          <c:spPr>
            <a:ln w="158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rgbClr val="00B0F0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数据!$A$19:$A$24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数据!$L$19:$L$24</c:f>
              <c:numCache>
                <c:formatCode>General</c:formatCode>
                <c:ptCount val="6"/>
                <c:pt idx="0">
                  <c:v>613</c:v>
                </c:pt>
                <c:pt idx="1">
                  <c:v>312</c:v>
                </c:pt>
                <c:pt idx="2">
                  <c:v>440</c:v>
                </c:pt>
                <c:pt idx="3">
                  <c:v>438</c:v>
                </c:pt>
                <c:pt idx="4">
                  <c:v>763</c:v>
                </c:pt>
                <c:pt idx="5">
                  <c:v>992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0"/>
        <c:smooth val="0"/>
        <c:axId val="116653665"/>
        <c:axId val="874046717"/>
      </c:lineChart>
      <c:catAx>
        <c:axId val="657481197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26036727"/>
        <c:crosses val="autoZero"/>
        <c:auto val="1"/>
        <c:lblAlgn val="ctr"/>
        <c:lblOffset val="100"/>
        <c:noMultiLvlLbl val="0"/>
      </c:catAx>
      <c:valAx>
        <c:axId val="9260367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57481197"/>
        <c:crosses val="autoZero"/>
        <c:crossBetween val="between"/>
      </c:valAx>
      <c:catAx>
        <c:axId val="116653665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74046717"/>
        <c:crosses val="autoZero"/>
        <c:auto val="1"/>
        <c:lblAlgn val="ctr"/>
        <c:lblOffset val="100"/>
        <c:noMultiLvlLbl val="0"/>
      </c:catAx>
      <c:valAx>
        <c:axId val="874046717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16653665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rgbClr val="FFFF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rgbClr val="00B0F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9525">
              <a:solidFill>
                <a:schemeClr val="lt1"/>
              </a:solidFill>
            </a:ln>
          </c:spPr>
          <c:explosion val="0"/>
          <c:dPt>
            <c:idx val="0"/>
            <c:bubble3D val="0"/>
            <c:spPr>
              <a:solidFill>
                <a:schemeClr val="accent5">
                  <a:tint val="53333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tint val="76667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/>
              </a:solidFill>
              <a:ln w="9525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shade val="76667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shade val="53333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8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数据!$D$5:$D$9</c:f>
              <c:strCache>
                <c:ptCount val="5"/>
                <c:pt idx="0">
                  <c:v>博士</c:v>
                </c:pt>
                <c:pt idx="1">
                  <c:v>研究生</c:v>
                </c:pt>
                <c:pt idx="2">
                  <c:v>本科</c:v>
                </c:pt>
                <c:pt idx="3">
                  <c:v>大专</c:v>
                </c:pt>
                <c:pt idx="4">
                  <c:v>高中</c:v>
                </c:pt>
              </c:strCache>
            </c:strRef>
          </c:cat>
          <c:val>
            <c:numRef>
              <c:f>数据!$E$5:$E$9</c:f>
              <c:numCache>
                <c:formatCode>General</c:formatCode>
                <c:ptCount val="5"/>
                <c:pt idx="0">
                  <c:v>8</c:v>
                </c:pt>
                <c:pt idx="1">
                  <c:v>40</c:v>
                </c:pt>
                <c:pt idx="2">
                  <c:v>222</c:v>
                </c:pt>
                <c:pt idx="3">
                  <c:v>102</c:v>
                </c:pt>
                <c:pt idx="4">
                  <c:v>53</c:v>
                </c:pt>
              </c:numCache>
            </c:numRef>
          </c:val>
        </c:ser>
        <c:ser>
          <c:idx val="1"/>
          <c:order val="1"/>
          <c:spPr/>
          <c:explosion val="0"/>
          <c:dPt>
            <c:idx val="0"/>
            <c:bubble3D val="0"/>
            <c:spPr>
              <a:solidFill>
                <a:schemeClr val="accent5">
                  <a:tint val="53333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tint val="76667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shade val="76667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shade val="53333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数据!$D$5:$D$9</c:f>
              <c:strCache>
                <c:ptCount val="5"/>
                <c:pt idx="0">
                  <c:v>博士</c:v>
                </c:pt>
                <c:pt idx="1">
                  <c:v>研究生</c:v>
                </c:pt>
                <c:pt idx="2">
                  <c:v>本科</c:v>
                </c:pt>
                <c:pt idx="3">
                  <c:v>大专</c:v>
                </c:pt>
                <c:pt idx="4">
                  <c:v>高中</c:v>
                </c:pt>
              </c:strCache>
            </c:strRef>
          </c:cat>
          <c:val>
            <c:numRef>
              <c:f>数据!$F$5:$F$9</c:f>
              <c:numCache>
                <c:formatCode>0.0%</c:formatCode>
                <c:ptCount val="5"/>
                <c:pt idx="0">
                  <c:v>0.0188235294117647</c:v>
                </c:pt>
                <c:pt idx="1">
                  <c:v>0.0941176470588235</c:v>
                </c:pt>
                <c:pt idx="2">
                  <c:v>0.522352941176471</c:v>
                </c:pt>
                <c:pt idx="3">
                  <c:v>0.24</c:v>
                </c:pt>
                <c:pt idx="4">
                  <c:v>0.124705882352941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8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5065847234416"/>
          <c:y val="0.0651586765698852"/>
          <c:w val="0.785425812115891"/>
          <c:h val="0.77157326130992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3AC2CE"/>
                </a:gs>
                <a:gs pos="99000">
                  <a:srgbClr val="3574E6"/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数据!$A$5:$A$14</c:f>
              <c:strCache>
                <c:ptCount val="10"/>
                <c:pt idx="0">
                  <c:v>北京</c:v>
                </c:pt>
                <c:pt idx="1">
                  <c:v>上海</c:v>
                </c:pt>
                <c:pt idx="2">
                  <c:v>湖南</c:v>
                </c:pt>
                <c:pt idx="3">
                  <c:v>湖北</c:v>
                </c:pt>
                <c:pt idx="4">
                  <c:v>广东</c:v>
                </c:pt>
                <c:pt idx="5">
                  <c:v>河南</c:v>
                </c:pt>
                <c:pt idx="6">
                  <c:v>贵州</c:v>
                </c:pt>
                <c:pt idx="7">
                  <c:v>广西</c:v>
                </c:pt>
                <c:pt idx="8">
                  <c:v>云南</c:v>
                </c:pt>
                <c:pt idx="9">
                  <c:v>其他</c:v>
                </c:pt>
              </c:strCache>
            </c:strRef>
          </c:cat>
          <c:val>
            <c:numRef>
              <c:f>数据!$B$5:$B$14</c:f>
              <c:numCache>
                <c:formatCode>General</c:formatCode>
                <c:ptCount val="10"/>
                <c:pt idx="0">
                  <c:v>32</c:v>
                </c:pt>
                <c:pt idx="1">
                  <c:v>42</c:v>
                </c:pt>
                <c:pt idx="2">
                  <c:v>38</c:v>
                </c:pt>
                <c:pt idx="3">
                  <c:v>56</c:v>
                </c:pt>
                <c:pt idx="4">
                  <c:v>24</c:v>
                </c:pt>
                <c:pt idx="5">
                  <c:v>45</c:v>
                </c:pt>
                <c:pt idx="6">
                  <c:v>24</c:v>
                </c:pt>
                <c:pt idx="7">
                  <c:v>83</c:v>
                </c:pt>
                <c:pt idx="8">
                  <c:v>14</c:v>
                </c:pt>
                <c:pt idx="9">
                  <c:v>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1063120"/>
        <c:axId val="518752400"/>
      </c:barChart>
      <c:catAx>
        <c:axId val="691063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18752400"/>
        <c:crosses val="autoZero"/>
        <c:auto val="1"/>
        <c:lblAlgn val="ctr"/>
        <c:lblOffset val="100"/>
        <c:noMultiLvlLbl val="0"/>
      </c:catAx>
      <c:valAx>
        <c:axId val="51875240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91063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8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数据!$N$4</c:f>
              <c:strCache>
                <c:ptCount val="1"/>
                <c:pt idx="0">
                  <c:v>比例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FFADAD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C4BC6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9B6DCA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数据!$M$5:$M$9</c:f>
              <c:strCache>
                <c:ptCount val="5"/>
                <c:pt idx="0">
                  <c:v>金色</c:v>
                </c:pt>
                <c:pt idx="1">
                  <c:v>红色</c:v>
                </c:pt>
                <c:pt idx="2">
                  <c:v>黑色</c:v>
                </c:pt>
                <c:pt idx="3">
                  <c:v>香槟色</c:v>
                </c:pt>
                <c:pt idx="4">
                  <c:v>淡紫色</c:v>
                </c:pt>
              </c:strCache>
            </c:strRef>
          </c:cat>
          <c:val>
            <c:numRef>
              <c:f>数据!$N$5:$N$9</c:f>
              <c:numCache>
                <c:formatCode>0%</c:formatCode>
                <c:ptCount val="5"/>
                <c:pt idx="0">
                  <c:v>0.4</c:v>
                </c:pt>
                <c:pt idx="1">
                  <c:v>0.22</c:v>
                </c:pt>
                <c:pt idx="2" c:formatCode="0.00%">
                  <c:v>0.125</c:v>
                </c:pt>
                <c:pt idx="3">
                  <c:v>0.14</c:v>
                </c:pt>
                <c:pt idx="4">
                  <c:v>0.115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5990304"/>
        <c:axId val="518747408"/>
      </c:barChart>
      <c:catAx>
        <c:axId val="176599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18747408"/>
        <c:crosses val="autoZero"/>
        <c:auto val="1"/>
        <c:lblAlgn val="ctr"/>
        <c:lblOffset val="100"/>
        <c:noMultiLvlLbl val="0"/>
      </c:catAx>
      <c:valAx>
        <c:axId val="5187474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76599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8128483286193"/>
          <c:y val="0.0965058236272879"/>
          <c:w val="0.872220829902259"/>
          <c:h val="0.588951747088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数据!$I$4</c:f>
              <c:strCache>
                <c:ptCount val="1"/>
                <c:pt idx="0">
                  <c:v>销售件数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数据!$H$5:$H$14</c:f>
              <c:strCache>
                <c:ptCount val="10"/>
                <c:pt idx="0">
                  <c:v>北京</c:v>
                </c:pt>
                <c:pt idx="1">
                  <c:v>上海</c:v>
                </c:pt>
                <c:pt idx="2">
                  <c:v>湖南</c:v>
                </c:pt>
                <c:pt idx="3">
                  <c:v>湖北</c:v>
                </c:pt>
                <c:pt idx="4">
                  <c:v>广东</c:v>
                </c:pt>
                <c:pt idx="5">
                  <c:v>河南</c:v>
                </c:pt>
                <c:pt idx="6">
                  <c:v>贵州</c:v>
                </c:pt>
                <c:pt idx="7">
                  <c:v>广西</c:v>
                </c:pt>
                <c:pt idx="8">
                  <c:v>云南</c:v>
                </c:pt>
                <c:pt idx="9">
                  <c:v>其他</c:v>
                </c:pt>
              </c:strCache>
            </c:strRef>
          </c:cat>
          <c:val>
            <c:numRef>
              <c:f>数据!$I$5:$I$14</c:f>
              <c:numCache>
                <c:formatCode>General</c:formatCode>
                <c:ptCount val="10"/>
                <c:pt idx="0">
                  <c:v>346</c:v>
                </c:pt>
                <c:pt idx="1">
                  <c:v>407</c:v>
                </c:pt>
                <c:pt idx="2">
                  <c:v>366</c:v>
                </c:pt>
                <c:pt idx="3">
                  <c:v>173</c:v>
                </c:pt>
                <c:pt idx="4">
                  <c:v>180</c:v>
                </c:pt>
                <c:pt idx="5">
                  <c:v>232</c:v>
                </c:pt>
                <c:pt idx="6">
                  <c:v>184</c:v>
                </c:pt>
                <c:pt idx="7">
                  <c:v>491</c:v>
                </c:pt>
                <c:pt idx="8">
                  <c:v>637</c:v>
                </c:pt>
                <c:pt idx="9">
                  <c:v>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2347392"/>
        <c:axId val="98885366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数据!$J$4</c15:sqref>
                        </c15:formulaRef>
                      </c:ext>
                    </c:extLst>
                    <c:strCache>
                      <c:ptCount val="1"/>
                      <c:pt idx="0">
                        <c:v>销售额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数据!$H$5:$H$14</c15:sqref>
                        </c15:formulaRef>
                      </c:ext>
                    </c:extLst>
                    <c:strCache>
                      <c:ptCount val="10"/>
                      <c:pt idx="0">
                        <c:v>北京</c:v>
                      </c:pt>
                      <c:pt idx="1">
                        <c:v>上海</c:v>
                      </c:pt>
                      <c:pt idx="2">
                        <c:v>湖南</c:v>
                      </c:pt>
                      <c:pt idx="3">
                        <c:v>湖北</c:v>
                      </c:pt>
                      <c:pt idx="4">
                        <c:v>广东</c:v>
                      </c:pt>
                      <c:pt idx="5">
                        <c:v>河南</c:v>
                      </c:pt>
                      <c:pt idx="6">
                        <c:v>贵州</c:v>
                      </c:pt>
                      <c:pt idx="7">
                        <c:v>广西</c:v>
                      </c:pt>
                      <c:pt idx="8">
                        <c:v>云南</c:v>
                      </c:pt>
                      <c:pt idx="9">
                        <c:v>其他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数据!$J$5:$J$14</c15:sqref>
                        </c15:formulaRef>
                      </c:ext>
                    </c:extLst>
                    <c:numCache>
                      <c:formatCode>0.00_ </c:formatCode>
                      <c:ptCount val="10"/>
                      <c:pt idx="0">
                        <c:v>2.3528</c:v>
                      </c:pt>
                      <c:pt idx="1">
                        <c:v>2.7676</c:v>
                      </c:pt>
                      <c:pt idx="2">
                        <c:v>2.4888</c:v>
                      </c:pt>
                      <c:pt idx="3">
                        <c:v>1.1764</c:v>
                      </c:pt>
                      <c:pt idx="4">
                        <c:v>1.224</c:v>
                      </c:pt>
                      <c:pt idx="5">
                        <c:v>1.5776</c:v>
                      </c:pt>
                      <c:pt idx="6">
                        <c:v>1.2512</c:v>
                      </c:pt>
                      <c:pt idx="7">
                        <c:v>3.3388</c:v>
                      </c:pt>
                      <c:pt idx="8">
                        <c:v>4.3316</c:v>
                      </c:pt>
                      <c:pt idx="9">
                        <c:v>3.6856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数据!$K$4</c15:sqref>
                        </c15:formulaRef>
                      </c:ext>
                    </c:extLst>
                    <c:strCache>
                      <c:ptCount val="1"/>
                      <c:pt idx="0">
                        <c:v>净利润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数据!$H$5:$H$14</c15:sqref>
                        </c15:formulaRef>
                      </c:ext>
                    </c:extLst>
                    <c:strCache>
                      <c:ptCount val="10"/>
                      <c:pt idx="0">
                        <c:v>北京</c:v>
                      </c:pt>
                      <c:pt idx="1">
                        <c:v>上海</c:v>
                      </c:pt>
                      <c:pt idx="2">
                        <c:v>湖南</c:v>
                      </c:pt>
                      <c:pt idx="3">
                        <c:v>湖北</c:v>
                      </c:pt>
                      <c:pt idx="4">
                        <c:v>广东</c:v>
                      </c:pt>
                      <c:pt idx="5">
                        <c:v>河南</c:v>
                      </c:pt>
                      <c:pt idx="6">
                        <c:v>贵州</c:v>
                      </c:pt>
                      <c:pt idx="7">
                        <c:v>广西</c:v>
                      </c:pt>
                      <c:pt idx="8">
                        <c:v>云南</c:v>
                      </c:pt>
                      <c:pt idx="9">
                        <c:v>其他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数据!$K$5:$K$14</c15:sqref>
                        </c15:formulaRef>
                      </c:ext>
                    </c:extLst>
                    <c:numCache>
                      <c:formatCode>0.00_ </c:formatCode>
                      <c:ptCount val="10"/>
                      <c:pt idx="0">
                        <c:v>0.21</c:v>
                      </c:pt>
                      <c:pt idx="1">
                        <c:v>0.46</c:v>
                      </c:pt>
                      <c:pt idx="2">
                        <c:v>0.21</c:v>
                      </c:pt>
                      <c:pt idx="3">
                        <c:v>0.15</c:v>
                      </c:pt>
                      <c:pt idx="4">
                        <c:v>1.42</c:v>
                      </c:pt>
                      <c:pt idx="5">
                        <c:v>0.21</c:v>
                      </c:pt>
                      <c:pt idx="6">
                        <c:v>0.14</c:v>
                      </c:pt>
                      <c:pt idx="7">
                        <c:v>0.33</c:v>
                      </c:pt>
                      <c:pt idx="8">
                        <c:v>0.085</c:v>
                      </c:pt>
                      <c:pt idx="9">
                        <c:v>0.012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57234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88853664"/>
        <c:crosses val="autoZero"/>
        <c:auto val="1"/>
        <c:lblAlgn val="ctr"/>
        <c:lblOffset val="100"/>
        <c:noMultiLvlLbl val="0"/>
      </c:catAx>
      <c:valAx>
        <c:axId val="9888536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7234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8128483286193"/>
          <c:y val="0.0965058236272879"/>
          <c:w val="0.872220829902259"/>
          <c:h val="0.58895174708818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数据!$K$4</c:f>
              <c:strCache>
                <c:ptCount val="1"/>
                <c:pt idx="0">
                  <c:v>净利润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75000"/>
                  </a:schemeClr>
                </a:gs>
              </a:gsLst>
              <a:path path="circle">
                <a:fillToRect t="100000" r="100000"/>
              </a:path>
              <a:tileRect l="-100000" b="-100000"/>
            </a:gra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数据!$H$5:$H$14</c:f>
              <c:strCache>
                <c:ptCount val="10"/>
                <c:pt idx="0">
                  <c:v>北京</c:v>
                </c:pt>
                <c:pt idx="1">
                  <c:v>上海</c:v>
                </c:pt>
                <c:pt idx="2">
                  <c:v>湖南</c:v>
                </c:pt>
                <c:pt idx="3">
                  <c:v>湖北</c:v>
                </c:pt>
                <c:pt idx="4">
                  <c:v>广东</c:v>
                </c:pt>
                <c:pt idx="5">
                  <c:v>河南</c:v>
                </c:pt>
                <c:pt idx="6">
                  <c:v>贵州</c:v>
                </c:pt>
                <c:pt idx="7">
                  <c:v>广西</c:v>
                </c:pt>
                <c:pt idx="8">
                  <c:v>云南</c:v>
                </c:pt>
                <c:pt idx="9">
                  <c:v>其他</c:v>
                </c:pt>
              </c:strCache>
            </c:strRef>
          </c:cat>
          <c:val>
            <c:numRef>
              <c:f>{0.21,0.46,0.21,0.15,1.42,0.21,0.14,0.33,0.085,0.012}</c:f>
              <c:numCache>
                <c:formatCode>General</c:formatCode>
                <c:ptCount val="10"/>
                <c:pt idx="0">
                  <c:v>0.21</c:v>
                </c:pt>
                <c:pt idx="1">
                  <c:v>0.46</c:v>
                </c:pt>
                <c:pt idx="2">
                  <c:v>0.21</c:v>
                </c:pt>
                <c:pt idx="3">
                  <c:v>0.15</c:v>
                </c:pt>
                <c:pt idx="4">
                  <c:v>1.42</c:v>
                </c:pt>
                <c:pt idx="5">
                  <c:v>0.21</c:v>
                </c:pt>
                <c:pt idx="6">
                  <c:v>0.14</c:v>
                </c:pt>
                <c:pt idx="7">
                  <c:v>0.33</c:v>
                </c:pt>
                <c:pt idx="8">
                  <c:v>0.085</c:v>
                </c:pt>
                <c:pt idx="9">
                  <c:v>0.012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0"/>
        <c:axId val="572347392"/>
        <c:axId val="9888536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数据!$I$4</c15:sqref>
                        </c15:formulaRef>
                      </c:ext>
                    </c:extLst>
                    <c:strCache>
                      <c:ptCount val="1"/>
                      <c:pt idx="0">
                        <c:v>销售件数</c:v>
                      </c:pt>
                    </c:strCache>
                  </c:strRef>
                </c:tx>
                <c:spPr>
                  <a:gradFill>
                    <a:gsLst>
                      <a:gs pos="0">
                        <a:srgbClr val="3AC2CE"/>
                      </a:gs>
                      <a:gs pos="99000">
                        <a:srgbClr val="3574E6"/>
                      </a:gs>
                    </a:gsLst>
                    <a:lin ang="10800000" scaled="0"/>
                  </a:gra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bg1"/>
                          </a:solidFill>
                          <a:latin typeface="思源宋体" panose="02020400000000000000" charset="-122"/>
                          <a:ea typeface="思源宋体" panose="02020400000000000000" charset="-122"/>
                          <a:cs typeface="思源宋体" panose="02020400000000000000" charset="-122"/>
                          <a:sym typeface="思源宋体" panose="02020400000000000000" charset="-122"/>
                        </a:defRPr>
                      </a:pPr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数据!$H$5:$H$14</c15:sqref>
                        </c15:formulaRef>
                      </c:ext>
                    </c:extLst>
                    <c:strCache>
                      <c:ptCount val="10"/>
                      <c:pt idx="0">
                        <c:v>北京</c:v>
                      </c:pt>
                      <c:pt idx="1">
                        <c:v>上海</c:v>
                      </c:pt>
                      <c:pt idx="2">
                        <c:v>湖南</c:v>
                      </c:pt>
                      <c:pt idx="3">
                        <c:v>湖北</c:v>
                      </c:pt>
                      <c:pt idx="4">
                        <c:v>广东</c:v>
                      </c:pt>
                      <c:pt idx="5">
                        <c:v>河南</c:v>
                      </c:pt>
                      <c:pt idx="6">
                        <c:v>贵州</c:v>
                      </c:pt>
                      <c:pt idx="7">
                        <c:v>广西</c:v>
                      </c:pt>
                      <c:pt idx="8">
                        <c:v>云南</c:v>
                      </c:pt>
                      <c:pt idx="9">
                        <c:v>其他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{346,407,366,173,170,232,184,409,637,542}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346</c:v>
                      </c:pt>
                      <c:pt idx="1">
                        <c:v>407</c:v>
                      </c:pt>
                      <c:pt idx="2">
                        <c:v>366</c:v>
                      </c:pt>
                      <c:pt idx="3">
                        <c:v>173</c:v>
                      </c:pt>
                      <c:pt idx="4">
                        <c:v>170</c:v>
                      </c:pt>
                      <c:pt idx="5">
                        <c:v>232</c:v>
                      </c:pt>
                      <c:pt idx="6">
                        <c:v>184</c:v>
                      </c:pt>
                      <c:pt idx="7">
                        <c:v>409</c:v>
                      </c:pt>
                      <c:pt idx="8">
                        <c:v>637</c:v>
                      </c:pt>
                      <c:pt idx="9">
                        <c:v>542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数据!$J$4</c15:sqref>
                        </c15:formulaRef>
                      </c:ext>
                    </c:extLst>
                    <c:strCache>
                      <c:ptCount val="1"/>
                      <c:pt idx="0">
                        <c:v>销售额</c:v>
                      </c:pt>
                    </c:strCache>
                  </c:strRef>
                </c:tx>
                <c:spPr>
                  <a:gradFill>
                    <a:gsLst>
                      <a:gs pos="0">
                        <a:srgbClr val="3AC2CE"/>
                      </a:gs>
                      <a:gs pos="99000">
                        <a:srgbClr val="3574E6"/>
                      </a:gs>
                    </a:gsLst>
                    <a:lin ang="10800000" scaled="0"/>
                  </a:gradFill>
                  <a:ln>
                    <a:noFill/>
                  </a:ln>
                  <a:effectLst/>
                </c:spPr>
                <c:invertIfNegative val="0"/>
                <c:dLbls>
                  <c:numFmt formatCode="#,##0.00_);[Red]\(#,##0.00\)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bg1"/>
                          </a:solidFill>
                          <a:latin typeface="思源宋体" panose="02020400000000000000" charset="-122"/>
                          <a:ea typeface="思源宋体" panose="02020400000000000000" charset="-122"/>
                          <a:cs typeface="思源宋体" panose="02020400000000000000" charset="-122"/>
                          <a:sym typeface="思源宋体" panose="02020400000000000000" charset="-122"/>
                        </a:defRPr>
                      </a:pPr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数据!$H$5:$H$14</c15:sqref>
                        </c15:formulaRef>
                      </c:ext>
                    </c:extLst>
                    <c:strCache>
                      <c:ptCount val="10"/>
                      <c:pt idx="0">
                        <c:v>北京</c:v>
                      </c:pt>
                      <c:pt idx="1">
                        <c:v>上海</c:v>
                      </c:pt>
                      <c:pt idx="2">
                        <c:v>湖南</c:v>
                      </c:pt>
                      <c:pt idx="3">
                        <c:v>湖北</c:v>
                      </c:pt>
                      <c:pt idx="4">
                        <c:v>广东</c:v>
                      </c:pt>
                      <c:pt idx="5">
                        <c:v>河南</c:v>
                      </c:pt>
                      <c:pt idx="6">
                        <c:v>贵州</c:v>
                      </c:pt>
                      <c:pt idx="7">
                        <c:v>广西</c:v>
                      </c:pt>
                      <c:pt idx="8">
                        <c:v>云南</c:v>
                      </c:pt>
                      <c:pt idx="9">
                        <c:v>其他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{2.3528,2.7676,2.4888,1.1764,1.156,1.5776,1.2512,2.7812,4.3316,3.6856}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2.3528</c:v>
                      </c:pt>
                      <c:pt idx="1">
                        <c:v>2.7676</c:v>
                      </c:pt>
                      <c:pt idx="2">
                        <c:v>2.4888</c:v>
                      </c:pt>
                      <c:pt idx="3">
                        <c:v>1.1764</c:v>
                      </c:pt>
                      <c:pt idx="4">
                        <c:v>1.156</c:v>
                      </c:pt>
                      <c:pt idx="5">
                        <c:v>1.5776</c:v>
                      </c:pt>
                      <c:pt idx="6">
                        <c:v>1.2512</c:v>
                      </c:pt>
                      <c:pt idx="7">
                        <c:v>2.7812</c:v>
                      </c:pt>
                      <c:pt idx="8">
                        <c:v>4.3316</c:v>
                      </c:pt>
                      <c:pt idx="9">
                        <c:v>3.6856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57234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88853664"/>
        <c:crosses val="autoZero"/>
        <c:auto val="1"/>
        <c:lblAlgn val="ctr"/>
        <c:lblOffset val="100"/>
        <c:noMultiLvlLbl val="0"/>
      </c:catAx>
      <c:valAx>
        <c:axId val="9888536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7234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8128483286193"/>
          <c:y val="0.0965058236272879"/>
          <c:w val="0.872220829902259"/>
          <c:h val="0.588951747088186"/>
        </c:manualLayout>
      </c:layout>
      <c:areaChart>
        <c:grouping val="standard"/>
        <c:varyColors val="0"/>
        <c:ser>
          <c:idx val="1"/>
          <c:order val="1"/>
          <c:tx>
            <c:strRef>
              <c:f>数据!$J$4</c:f>
              <c:strCache>
                <c:ptCount val="1"/>
                <c:pt idx="0">
                  <c:v>销售额</c:v>
                </c:pt>
              </c:strCache>
            </c:strRef>
          </c:tx>
          <c:spPr>
            <a:gradFill>
              <a:gsLst>
                <a:gs pos="0">
                  <a:srgbClr val="3AC2CE"/>
                </a:gs>
                <a:gs pos="99000">
                  <a:srgbClr val="3574E6"/>
                </a:gs>
              </a:gsLst>
              <a:lin ang="10800000" scaled="0"/>
            </a:gradFill>
            <a:ln>
              <a:noFill/>
            </a:ln>
            <a:effectLst/>
          </c:spPr>
          <c:dLbls>
            <c:numFmt formatCode="#,##0.00_);[Red]\(#,##0.00\)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数据!$H$5:$H$14</c:f>
              <c:strCache>
                <c:ptCount val="10"/>
                <c:pt idx="0">
                  <c:v>北京</c:v>
                </c:pt>
                <c:pt idx="1">
                  <c:v>上海</c:v>
                </c:pt>
                <c:pt idx="2">
                  <c:v>湖南</c:v>
                </c:pt>
                <c:pt idx="3">
                  <c:v>湖北</c:v>
                </c:pt>
                <c:pt idx="4">
                  <c:v>广东</c:v>
                </c:pt>
                <c:pt idx="5">
                  <c:v>河南</c:v>
                </c:pt>
                <c:pt idx="6">
                  <c:v>贵州</c:v>
                </c:pt>
                <c:pt idx="7">
                  <c:v>广西</c:v>
                </c:pt>
                <c:pt idx="8">
                  <c:v>云南</c:v>
                </c:pt>
                <c:pt idx="9">
                  <c:v>其他</c:v>
                </c:pt>
              </c:strCache>
            </c:strRef>
          </c:cat>
          <c:val>
            <c:numRef>
              <c:f>{2.3528,2.7676,2.4888,1.1764,1.156,1.5776,1.2512,2.7812,4.3316,3.6856}</c:f>
              <c:numCache>
                <c:formatCode>General</c:formatCode>
                <c:ptCount val="10"/>
                <c:pt idx="0">
                  <c:v>2.3528</c:v>
                </c:pt>
                <c:pt idx="1">
                  <c:v>2.7676</c:v>
                </c:pt>
                <c:pt idx="2">
                  <c:v>2.4888</c:v>
                </c:pt>
                <c:pt idx="3">
                  <c:v>1.1764</c:v>
                </c:pt>
                <c:pt idx="4">
                  <c:v>1.156</c:v>
                </c:pt>
                <c:pt idx="5">
                  <c:v>1.5776</c:v>
                </c:pt>
                <c:pt idx="6">
                  <c:v>1.2512</c:v>
                </c:pt>
                <c:pt idx="7">
                  <c:v>2.7812</c:v>
                </c:pt>
                <c:pt idx="8">
                  <c:v>4.3316</c:v>
                </c:pt>
                <c:pt idx="9">
                  <c:v>3.6856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72347392"/>
        <c:axId val="988853664"/>
        <c:extLst>
          <c:ext xmlns:c15="http://schemas.microsoft.com/office/drawing/2012/chart" uri="{02D57815-91ED-43cb-92C2-25804820EDAC}">
            <c15:filteredArea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数据!$I$4</c15:sqref>
                        </c15:formulaRef>
                      </c:ext>
                    </c:extLst>
                    <c:strCache>
                      <c:ptCount val="1"/>
                      <c:pt idx="0">
                        <c:v>销售件数</c:v>
                      </c:pt>
                    </c:strCache>
                  </c:strRef>
                </c:tx>
                <c:spPr>
                  <a:gradFill>
                    <a:gsLst>
                      <a:gs pos="0">
                        <a:srgbClr val="3AC2CE"/>
                      </a:gs>
                      <a:gs pos="99000">
                        <a:srgbClr val="3574E6"/>
                      </a:gs>
                    </a:gsLst>
                    <a:lin ang="10800000" scaled="0"/>
                  </a:gradFill>
                  <a:ln>
                    <a:noFill/>
                  </a:ln>
                  <a:effectLst/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bg1"/>
                          </a:solidFill>
                          <a:latin typeface="思源宋体" panose="02020400000000000000" charset="-122"/>
                          <a:ea typeface="思源宋体" panose="02020400000000000000" charset="-122"/>
                          <a:cs typeface="思源宋体" panose="02020400000000000000" charset="-122"/>
                          <a:sym typeface="思源宋体" panose="02020400000000000000" charset="-122"/>
                        </a:defRPr>
                      </a:pPr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数据!$H$5:$H$14</c15:sqref>
                        </c15:formulaRef>
                      </c:ext>
                    </c:extLst>
                    <c:strCache>
                      <c:ptCount val="10"/>
                      <c:pt idx="0">
                        <c:v>北京</c:v>
                      </c:pt>
                      <c:pt idx="1">
                        <c:v>上海</c:v>
                      </c:pt>
                      <c:pt idx="2">
                        <c:v>湖南</c:v>
                      </c:pt>
                      <c:pt idx="3">
                        <c:v>湖北</c:v>
                      </c:pt>
                      <c:pt idx="4">
                        <c:v>广东</c:v>
                      </c:pt>
                      <c:pt idx="5">
                        <c:v>河南</c:v>
                      </c:pt>
                      <c:pt idx="6">
                        <c:v>贵州</c:v>
                      </c:pt>
                      <c:pt idx="7">
                        <c:v>广西</c:v>
                      </c:pt>
                      <c:pt idx="8">
                        <c:v>云南</c:v>
                      </c:pt>
                      <c:pt idx="9">
                        <c:v>其他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数据!$I$5:$I$14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346</c:v>
                      </c:pt>
                      <c:pt idx="1">
                        <c:v>407</c:v>
                      </c:pt>
                      <c:pt idx="2">
                        <c:v>366</c:v>
                      </c:pt>
                      <c:pt idx="3">
                        <c:v>173</c:v>
                      </c:pt>
                      <c:pt idx="4">
                        <c:v>180</c:v>
                      </c:pt>
                      <c:pt idx="5">
                        <c:v>232</c:v>
                      </c:pt>
                      <c:pt idx="6">
                        <c:v>184</c:v>
                      </c:pt>
                      <c:pt idx="7">
                        <c:v>491</c:v>
                      </c:pt>
                      <c:pt idx="8">
                        <c:v>637</c:v>
                      </c:pt>
                      <c:pt idx="9">
                        <c:v>542</c:v>
                      </c:pt>
                    </c:numCache>
                  </c:numRef>
                </c:val>
              </c15:ser>
            </c15:filteredAreaSeries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数据!$K$4</c15:sqref>
                        </c15:formulaRef>
                      </c:ext>
                    </c:extLst>
                    <c:strCache>
                      <c:ptCount val="1"/>
                      <c:pt idx="0">
                        <c:v>净利润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bg1"/>
                          </a:solidFill>
                          <a:latin typeface="思源宋体" panose="02020400000000000000" charset="-122"/>
                          <a:ea typeface="思源宋体" panose="02020400000000000000" charset="-122"/>
                          <a:cs typeface="思源宋体" panose="02020400000000000000" charset="-122"/>
                          <a:sym typeface="思源宋体" panose="02020400000000000000" charset="-122"/>
                        </a:defRPr>
                      </a:pPr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数据!$H$5:$H$14</c15:sqref>
                        </c15:formulaRef>
                      </c:ext>
                    </c:extLst>
                    <c:strCache>
                      <c:ptCount val="10"/>
                      <c:pt idx="0">
                        <c:v>北京</c:v>
                      </c:pt>
                      <c:pt idx="1">
                        <c:v>上海</c:v>
                      </c:pt>
                      <c:pt idx="2">
                        <c:v>湖南</c:v>
                      </c:pt>
                      <c:pt idx="3">
                        <c:v>湖北</c:v>
                      </c:pt>
                      <c:pt idx="4">
                        <c:v>广东</c:v>
                      </c:pt>
                      <c:pt idx="5">
                        <c:v>河南</c:v>
                      </c:pt>
                      <c:pt idx="6">
                        <c:v>贵州</c:v>
                      </c:pt>
                      <c:pt idx="7">
                        <c:v>广西</c:v>
                      </c:pt>
                      <c:pt idx="8">
                        <c:v>云南</c:v>
                      </c:pt>
                      <c:pt idx="9">
                        <c:v>其他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{0.21,0.46,0.21,0.15,1.42,0.21,0.14,0.33,0.085,0.012}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0.21</c:v>
                      </c:pt>
                      <c:pt idx="1">
                        <c:v>0.46</c:v>
                      </c:pt>
                      <c:pt idx="2">
                        <c:v>0.21</c:v>
                      </c:pt>
                      <c:pt idx="3">
                        <c:v>0.15</c:v>
                      </c:pt>
                      <c:pt idx="4">
                        <c:v>1.42</c:v>
                      </c:pt>
                      <c:pt idx="5">
                        <c:v>0.21</c:v>
                      </c:pt>
                      <c:pt idx="6">
                        <c:v>0.14</c:v>
                      </c:pt>
                      <c:pt idx="7">
                        <c:v>0.33</c:v>
                      </c:pt>
                      <c:pt idx="8">
                        <c:v>0.085</c:v>
                      </c:pt>
                      <c:pt idx="9">
                        <c:v>0.012</c:v>
                      </c:pt>
                    </c:numCache>
                  </c:numRef>
                </c:val>
              </c15:ser>
            </c15:filteredAreaSeries>
          </c:ext>
        </c:extLst>
      </c:areaChart>
      <c:catAx>
        <c:axId val="57234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88853664"/>
        <c:crosses val="autoZero"/>
        <c:auto val="1"/>
        <c:lblAlgn val="ctr"/>
        <c:lblOffset val="100"/>
        <c:noMultiLvlLbl val="0"/>
      </c:catAx>
      <c:valAx>
        <c:axId val="9888536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7234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数据!$L$17</c:f>
              <c:strCache>
                <c:ptCount val="1"/>
                <c:pt idx="0">
                  <c:v>2020年销量</c:v>
                </c:pt>
              </c:strCache>
            </c:strRef>
          </c:tx>
          <c:spPr>
            <a:gradFill flip="none" rotWithShape="1">
              <a:gsLst>
                <a:gs pos="0">
                  <a:srgbClr val="3AC2CE"/>
                </a:gs>
                <a:gs pos="99000">
                  <a:srgbClr val="3574E6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数据!$L$19:$L$24</c:f>
              <c:numCache>
                <c:formatCode>General</c:formatCode>
                <c:ptCount val="6"/>
                <c:pt idx="0">
                  <c:v>613</c:v>
                </c:pt>
                <c:pt idx="1">
                  <c:v>312</c:v>
                </c:pt>
                <c:pt idx="2">
                  <c:v>440</c:v>
                </c:pt>
                <c:pt idx="3">
                  <c:v>438</c:v>
                </c:pt>
                <c:pt idx="4">
                  <c:v>763</c:v>
                </c:pt>
                <c:pt idx="5">
                  <c:v>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4316000"/>
        <c:axId val="987137264"/>
      </c:barChart>
      <c:lineChart>
        <c:grouping val="standard"/>
        <c:varyColors val="0"/>
        <c:ser>
          <c:idx val="1"/>
          <c:order val="1"/>
          <c:tx>
            <c:strRef>
              <c:f>数据!$N$17</c:f>
              <c:strCache>
                <c:ptCount val="1"/>
                <c:pt idx="0">
                  <c:v>同比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数据!$M$19:$M$24</c:f>
              <c:numCache>
                <c:formatCode>General</c:formatCode>
                <c:ptCount val="6"/>
                <c:pt idx="0">
                  <c:v>348</c:v>
                </c:pt>
                <c:pt idx="1">
                  <c:v>567</c:v>
                </c:pt>
                <c:pt idx="2">
                  <c:v>680</c:v>
                </c:pt>
                <c:pt idx="3">
                  <c:v>235</c:v>
                </c:pt>
                <c:pt idx="4">
                  <c:v>674</c:v>
                </c:pt>
                <c:pt idx="5">
                  <c:v>780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1004306800"/>
        <c:axId val="987137680"/>
      </c:lineChart>
      <c:catAx>
        <c:axId val="100431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87137264"/>
        <c:crosses val="autoZero"/>
        <c:auto val="1"/>
        <c:lblAlgn val="ctr"/>
        <c:lblOffset val="100"/>
        <c:noMultiLvlLbl val="0"/>
      </c:catAx>
      <c:valAx>
        <c:axId val="98713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B0F0">
                  <a:alpha val="19000"/>
                </a:srgb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004316000"/>
        <c:crosses val="autoZero"/>
        <c:crossBetween val="between"/>
      </c:valAx>
      <c:catAx>
        <c:axId val="10043068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87137680"/>
        <c:crosses val="autoZero"/>
        <c:auto val="1"/>
        <c:lblAlgn val="ctr"/>
        <c:lblOffset val="100"/>
        <c:noMultiLvlLbl val="0"/>
      </c:catAx>
      <c:valAx>
        <c:axId val="9871376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00430680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7620</xdr:colOff>
      <xdr:row>1</xdr:row>
      <xdr:rowOff>6350</xdr:rowOff>
    </xdr:from>
    <xdr:to>
      <xdr:col>16</xdr:col>
      <xdr:colOff>612140</xdr:colOff>
      <xdr:row>39</xdr:row>
      <xdr:rowOff>171450</xdr:rowOff>
    </xdr:to>
    <xdr:sp>
      <xdr:nvSpPr>
        <xdr:cNvPr id="5" name="矩形 4"/>
        <xdr:cNvSpPr/>
      </xdr:nvSpPr>
      <xdr:spPr>
        <a:xfrm>
          <a:off x="681355" y="254000"/>
          <a:ext cx="10710545" cy="9575800"/>
        </a:xfrm>
        <a:prstGeom prst="rect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220980</xdr:colOff>
      <xdr:row>28</xdr:row>
      <xdr:rowOff>33655</xdr:rowOff>
    </xdr:from>
    <xdr:to>
      <xdr:col>9</xdr:col>
      <xdr:colOff>219075</xdr:colOff>
      <xdr:row>38</xdr:row>
      <xdr:rowOff>89535</xdr:rowOff>
    </xdr:to>
    <xdr:graphicFrame>
      <xdr:nvGraphicFramePr>
        <xdr:cNvPr id="2" name="图表 1"/>
        <xdr:cNvGraphicFramePr/>
      </xdr:nvGraphicFramePr>
      <xdr:xfrm>
        <a:off x="894715" y="6967855"/>
        <a:ext cx="5387975" cy="25323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107950</xdr:colOff>
      <xdr:row>4</xdr:row>
      <xdr:rowOff>50165</xdr:rowOff>
    </xdr:from>
    <xdr:to>
      <xdr:col>5</xdr:col>
      <xdr:colOff>97790</xdr:colOff>
      <xdr:row>16</xdr:row>
      <xdr:rowOff>9525</xdr:rowOff>
    </xdr:to>
    <xdr:grpSp>
      <xdr:nvGrpSpPr>
        <xdr:cNvPr id="7" name="组合 6"/>
        <xdr:cNvGrpSpPr/>
      </xdr:nvGrpSpPr>
      <xdr:grpSpPr>
        <a:xfrm>
          <a:off x="781685" y="1040765"/>
          <a:ext cx="2684780" cy="2931160"/>
          <a:chOff x="156" y="930"/>
          <a:chExt cx="3681" cy="3102"/>
        </a:xfrm>
      </xdr:grpSpPr>
      <xdr:sp>
        <xdr:nvSpPr>
          <xdr:cNvPr id="6" name="矩形 5"/>
          <xdr:cNvSpPr/>
        </xdr:nvSpPr>
        <xdr:spPr>
          <a:xfrm>
            <a:off x="342" y="930"/>
            <a:ext cx="3327" cy="2876"/>
          </a:xfrm>
          <a:prstGeom prst="rect">
            <a:avLst/>
          </a:prstGeom>
          <a:noFill/>
          <a:ln w="6350">
            <a:solidFill>
              <a:srgbClr val="00B0F0">
                <a:alpha val="80000"/>
              </a:srgbClr>
            </a:solidFill>
          </a:ln>
          <a:effectLst>
            <a:glow rad="101600">
              <a:schemeClr val="accent5">
                <a:satMod val="175000"/>
                <a:alpha val="13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>
              <a:latin typeface="思源宋体" panose="02020400000000000000" charset="-122"/>
              <a:ea typeface="思源宋体" panose="02020400000000000000" charset="-122"/>
            </a:endParaRPr>
          </a:p>
        </xdr:txBody>
      </xdr:sp>
      <xdr:graphicFrame>
        <xdr:nvGraphicFramePr>
          <xdr:cNvPr id="4" name="图表 3"/>
          <xdr:cNvGraphicFramePr/>
        </xdr:nvGraphicFramePr>
        <xdr:xfrm>
          <a:off x="156" y="1341"/>
          <a:ext cx="3681" cy="26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5</xdr:col>
      <xdr:colOff>90170</xdr:colOff>
      <xdr:row>4</xdr:row>
      <xdr:rowOff>64770</xdr:rowOff>
    </xdr:from>
    <xdr:to>
      <xdr:col>10</xdr:col>
      <xdr:colOff>230505</xdr:colOff>
      <xdr:row>15</xdr:row>
      <xdr:rowOff>43180</xdr:rowOff>
    </xdr:to>
    <xdr:sp>
      <xdr:nvSpPr>
        <xdr:cNvPr id="8" name="矩形 7"/>
        <xdr:cNvSpPr/>
      </xdr:nvSpPr>
      <xdr:spPr>
        <a:xfrm>
          <a:off x="3458845" y="1055370"/>
          <a:ext cx="3509010" cy="2702560"/>
        </a:xfrm>
        <a:prstGeom prst="rect">
          <a:avLst/>
        </a:prstGeom>
        <a:noFill/>
        <a:ln w="6350">
          <a:solidFill>
            <a:srgbClr val="00B0F0">
              <a:alpha val="80000"/>
            </a:srgbClr>
          </a:solidFill>
        </a:ln>
        <a:effectLst>
          <a:glow rad="101600">
            <a:schemeClr val="accent5">
              <a:satMod val="175000"/>
              <a:alpha val="13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5</xdr:col>
      <xdr:colOff>121285</xdr:colOff>
      <xdr:row>5</xdr:row>
      <xdr:rowOff>19685</xdr:rowOff>
    </xdr:from>
    <xdr:to>
      <xdr:col>10</xdr:col>
      <xdr:colOff>128270</xdr:colOff>
      <xdr:row>15</xdr:row>
      <xdr:rowOff>105410</xdr:rowOff>
    </xdr:to>
    <xdr:graphicFrame>
      <xdr:nvGraphicFramePr>
        <xdr:cNvPr id="9" name="图表 8"/>
        <xdr:cNvGraphicFramePr/>
      </xdr:nvGraphicFramePr>
      <xdr:xfrm>
        <a:off x="3489960" y="1257935"/>
        <a:ext cx="3375660" cy="25622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253365</xdr:colOff>
      <xdr:row>17</xdr:row>
      <xdr:rowOff>142240</xdr:rowOff>
    </xdr:from>
    <xdr:to>
      <xdr:col>4</xdr:col>
      <xdr:colOff>567055</xdr:colOff>
      <xdr:row>26</xdr:row>
      <xdr:rowOff>104140</xdr:rowOff>
    </xdr:to>
    <xdr:graphicFrame>
      <xdr:nvGraphicFramePr>
        <xdr:cNvPr id="10" name="图表 9"/>
        <xdr:cNvGraphicFramePr/>
      </xdr:nvGraphicFramePr>
      <xdr:xfrm>
        <a:off x="927100" y="4352290"/>
        <a:ext cx="2334895" cy="2190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332105</xdr:colOff>
      <xdr:row>4</xdr:row>
      <xdr:rowOff>58420</xdr:rowOff>
    </xdr:from>
    <xdr:to>
      <xdr:col>16</xdr:col>
      <xdr:colOff>398145</xdr:colOff>
      <xdr:row>15</xdr:row>
      <xdr:rowOff>36830</xdr:rowOff>
    </xdr:to>
    <xdr:sp>
      <xdr:nvSpPr>
        <xdr:cNvPr id="11" name="矩形 10"/>
        <xdr:cNvSpPr/>
      </xdr:nvSpPr>
      <xdr:spPr>
        <a:xfrm>
          <a:off x="7069455" y="1049020"/>
          <a:ext cx="4108450" cy="2702560"/>
        </a:xfrm>
        <a:prstGeom prst="rect">
          <a:avLst/>
        </a:prstGeom>
        <a:noFill/>
        <a:ln w="6350">
          <a:solidFill>
            <a:srgbClr val="00B0F0">
              <a:alpha val="80000"/>
            </a:srgbClr>
          </a:solidFill>
        </a:ln>
        <a:effectLst>
          <a:glow rad="101600">
            <a:schemeClr val="accent5">
              <a:satMod val="175000"/>
              <a:alpha val="13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10</xdr:col>
      <xdr:colOff>371475</xdr:colOff>
      <xdr:row>5</xdr:row>
      <xdr:rowOff>22860</xdr:rowOff>
    </xdr:from>
    <xdr:to>
      <xdr:col>16</xdr:col>
      <xdr:colOff>354965</xdr:colOff>
      <xdr:row>17</xdr:row>
      <xdr:rowOff>84455</xdr:rowOff>
    </xdr:to>
    <xdr:graphicFrame>
      <xdr:nvGraphicFramePr>
        <xdr:cNvPr id="14" name="图表 13"/>
        <xdr:cNvGraphicFramePr/>
      </xdr:nvGraphicFramePr>
      <xdr:xfrm>
        <a:off x="7108825" y="1261110"/>
        <a:ext cx="4025900" cy="3033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499745</xdr:colOff>
      <xdr:row>4</xdr:row>
      <xdr:rowOff>135255</xdr:rowOff>
    </xdr:from>
    <xdr:to>
      <xdr:col>4</xdr:col>
      <xdr:colOff>191770</xdr:colOff>
      <xdr:row>5</xdr:row>
      <xdr:rowOff>168910</xdr:rowOff>
    </xdr:to>
    <xdr:sp>
      <xdr:nvSpPr>
        <xdr:cNvPr id="16" name="文本框 15"/>
        <xdr:cNvSpPr txBox="1"/>
      </xdr:nvSpPr>
      <xdr:spPr>
        <a:xfrm>
          <a:off x="1173480" y="1125855"/>
          <a:ext cx="1713230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ctr"/>
          <a:r>
            <a:rPr lang="zh-CN" altLang="en-US" sz="800" b="1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rPr>
            <a:t>销售人员整体素质</a:t>
          </a:r>
          <a:endParaRPr lang="zh-CN" altLang="en-US" sz="800" b="1">
            <a:solidFill>
              <a:schemeClr val="bg1"/>
            </a:solidFill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  <xdr:twoCellAnchor>
    <xdr:from>
      <xdr:col>5</xdr:col>
      <xdr:colOff>110490</xdr:colOff>
      <xdr:row>4</xdr:row>
      <xdr:rowOff>123825</xdr:rowOff>
    </xdr:from>
    <xdr:to>
      <xdr:col>10</xdr:col>
      <xdr:colOff>57150</xdr:colOff>
      <xdr:row>5</xdr:row>
      <xdr:rowOff>157480</xdr:rowOff>
    </xdr:to>
    <xdr:sp>
      <xdr:nvSpPr>
        <xdr:cNvPr id="17" name="文本框 16"/>
        <xdr:cNvSpPr txBox="1"/>
      </xdr:nvSpPr>
      <xdr:spPr>
        <a:xfrm>
          <a:off x="3479165" y="1114425"/>
          <a:ext cx="3315335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800" b="1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rPr>
            <a:t>地区销售力量</a:t>
          </a:r>
          <a:endParaRPr lang="zh-CN" altLang="en-US" sz="800" b="1">
            <a:solidFill>
              <a:schemeClr val="bg1"/>
            </a:solidFill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  <xdr:twoCellAnchor>
    <xdr:from>
      <xdr:col>10</xdr:col>
      <xdr:colOff>387985</xdr:colOff>
      <xdr:row>4</xdr:row>
      <xdr:rowOff>112395</xdr:rowOff>
    </xdr:from>
    <xdr:to>
      <xdr:col>16</xdr:col>
      <xdr:colOff>368935</xdr:colOff>
      <xdr:row>5</xdr:row>
      <xdr:rowOff>146050</xdr:rowOff>
    </xdr:to>
    <xdr:sp>
      <xdr:nvSpPr>
        <xdr:cNvPr id="18" name="文本框 17"/>
        <xdr:cNvSpPr txBox="1"/>
      </xdr:nvSpPr>
      <xdr:spPr>
        <a:xfrm>
          <a:off x="7125335" y="1102995"/>
          <a:ext cx="4023360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800" b="1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rPr>
            <a:t>地区销售数量</a:t>
          </a:r>
          <a:endParaRPr lang="zh-CN" altLang="en-US" sz="800" b="1">
            <a:solidFill>
              <a:schemeClr val="bg1"/>
            </a:solidFill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  <xdr:twoCellAnchor>
    <xdr:from>
      <xdr:col>1</xdr:col>
      <xdr:colOff>227330</xdr:colOff>
      <xdr:row>16</xdr:row>
      <xdr:rowOff>13970</xdr:rowOff>
    </xdr:from>
    <xdr:to>
      <xdr:col>4</xdr:col>
      <xdr:colOff>604520</xdr:colOff>
      <xdr:row>26</xdr:row>
      <xdr:rowOff>127000</xdr:rowOff>
    </xdr:to>
    <xdr:sp>
      <xdr:nvSpPr>
        <xdr:cNvPr id="19" name="矩形 18"/>
        <xdr:cNvSpPr/>
      </xdr:nvSpPr>
      <xdr:spPr>
        <a:xfrm>
          <a:off x="901065" y="3976370"/>
          <a:ext cx="2398395" cy="2589530"/>
        </a:xfrm>
        <a:prstGeom prst="rect">
          <a:avLst/>
        </a:prstGeom>
        <a:noFill/>
        <a:ln w="6350">
          <a:solidFill>
            <a:srgbClr val="00B0F0">
              <a:alpha val="80000"/>
            </a:srgbClr>
          </a:solidFill>
        </a:ln>
        <a:effectLst>
          <a:glow rad="101600">
            <a:schemeClr val="accent5">
              <a:satMod val="175000"/>
              <a:alpha val="13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262890</xdr:colOff>
      <xdr:row>16</xdr:row>
      <xdr:rowOff>70485</xdr:rowOff>
    </xdr:from>
    <xdr:to>
      <xdr:col>4</xdr:col>
      <xdr:colOff>553085</xdr:colOff>
      <xdr:row>17</xdr:row>
      <xdr:rowOff>104140</xdr:rowOff>
    </xdr:to>
    <xdr:sp>
      <xdr:nvSpPr>
        <xdr:cNvPr id="20" name="文本框 19"/>
        <xdr:cNvSpPr txBox="1"/>
      </xdr:nvSpPr>
      <xdr:spPr>
        <a:xfrm>
          <a:off x="936625" y="4032885"/>
          <a:ext cx="2311400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800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rPr>
            <a:t>最畅销的产品颜色</a:t>
          </a:r>
          <a:endParaRPr lang="zh-CN" altLang="en-US" sz="800">
            <a:solidFill>
              <a:schemeClr val="bg1"/>
            </a:solidFill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  <xdr:twoCellAnchor>
    <xdr:from>
      <xdr:col>10</xdr:col>
      <xdr:colOff>337820</xdr:colOff>
      <xdr:row>15</xdr:row>
      <xdr:rowOff>172720</xdr:rowOff>
    </xdr:from>
    <xdr:to>
      <xdr:col>16</xdr:col>
      <xdr:colOff>401320</xdr:colOff>
      <xdr:row>28</xdr:row>
      <xdr:rowOff>168275</xdr:rowOff>
    </xdr:to>
    <xdr:grpSp>
      <xdr:nvGrpSpPr>
        <xdr:cNvPr id="30" name="组合 29"/>
        <xdr:cNvGrpSpPr/>
      </xdr:nvGrpSpPr>
      <xdr:grpSpPr>
        <a:xfrm>
          <a:off x="7075170" y="3887470"/>
          <a:ext cx="4105910" cy="3215005"/>
          <a:chOff x="4022" y="4180"/>
          <a:chExt cx="5870" cy="3404"/>
        </a:xfrm>
      </xdr:grpSpPr>
      <xdr:graphicFrame>
        <xdr:nvGraphicFramePr>
          <xdr:cNvPr id="22" name="图表 21"/>
          <xdr:cNvGraphicFramePr/>
        </xdr:nvGraphicFramePr>
        <xdr:xfrm>
          <a:off x="4030" y="4451"/>
          <a:ext cx="5833" cy="31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>
        <xdr:nvSpPr>
          <xdr:cNvPr id="23" name="矩形 22"/>
          <xdr:cNvSpPr/>
        </xdr:nvSpPr>
        <xdr:spPr>
          <a:xfrm>
            <a:off x="4022" y="4180"/>
            <a:ext cx="5870" cy="2847"/>
          </a:xfrm>
          <a:prstGeom prst="rect">
            <a:avLst/>
          </a:prstGeom>
          <a:noFill/>
          <a:ln w="6350">
            <a:solidFill>
              <a:srgbClr val="00B0F0">
                <a:alpha val="80000"/>
              </a:srgbClr>
            </a:solidFill>
          </a:ln>
          <a:effectLst>
            <a:glow rad="101600">
              <a:schemeClr val="accent5">
                <a:satMod val="175000"/>
                <a:alpha val="13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>
              <a:latin typeface="思源宋体" panose="02020400000000000000" charset="-122"/>
              <a:ea typeface="思源宋体" panose="02020400000000000000" charset="-122"/>
            </a:endParaRPr>
          </a:p>
        </xdr:txBody>
      </xdr:sp>
      <xdr:sp>
        <xdr:nvSpPr>
          <xdr:cNvPr id="24" name="文本框 23"/>
          <xdr:cNvSpPr txBox="1"/>
        </xdr:nvSpPr>
        <xdr:spPr>
          <a:xfrm>
            <a:off x="4035" y="4283"/>
            <a:ext cx="5772" cy="330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800" b="1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</a:rPr>
              <a:t>地区销售净利润</a:t>
            </a:r>
            <a:endParaRPr lang="zh-CN" altLang="en-US" sz="800" b="1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endParaRPr>
          </a:p>
        </xdr:txBody>
      </xdr:sp>
    </xdr:grpSp>
    <xdr:clientData/>
  </xdr:twoCellAnchor>
  <xdr:twoCellAnchor>
    <xdr:from>
      <xdr:col>5</xdr:col>
      <xdr:colOff>98425</xdr:colOff>
      <xdr:row>16</xdr:row>
      <xdr:rowOff>35560</xdr:rowOff>
    </xdr:from>
    <xdr:to>
      <xdr:col>10</xdr:col>
      <xdr:colOff>233045</xdr:colOff>
      <xdr:row>29</xdr:row>
      <xdr:rowOff>27940</xdr:rowOff>
    </xdr:to>
    <xdr:grpSp>
      <xdr:nvGrpSpPr>
        <xdr:cNvPr id="31" name="组合 30"/>
        <xdr:cNvGrpSpPr/>
      </xdr:nvGrpSpPr>
      <xdr:grpSpPr>
        <a:xfrm>
          <a:off x="3467100" y="3997960"/>
          <a:ext cx="3503295" cy="3211830"/>
          <a:chOff x="10062" y="4187"/>
          <a:chExt cx="5112" cy="3589"/>
        </a:xfrm>
      </xdr:grpSpPr>
      <xdr:graphicFrame>
        <xdr:nvGraphicFramePr>
          <xdr:cNvPr id="21" name="图表 20"/>
          <xdr:cNvGraphicFramePr/>
        </xdr:nvGraphicFramePr>
        <xdr:xfrm>
          <a:off x="10094" y="4292"/>
          <a:ext cx="5065" cy="3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>
        <xdr:nvSpPr>
          <xdr:cNvPr id="25" name="矩形 24"/>
          <xdr:cNvSpPr/>
        </xdr:nvSpPr>
        <xdr:spPr>
          <a:xfrm>
            <a:off x="10062" y="4187"/>
            <a:ext cx="5112" cy="2985"/>
          </a:xfrm>
          <a:prstGeom prst="rect">
            <a:avLst/>
          </a:prstGeom>
          <a:noFill/>
          <a:ln w="6350">
            <a:solidFill>
              <a:srgbClr val="00B0F0">
                <a:alpha val="80000"/>
              </a:srgbClr>
            </a:solidFill>
          </a:ln>
          <a:effectLst>
            <a:glow rad="101600">
              <a:schemeClr val="accent5">
                <a:satMod val="175000"/>
                <a:alpha val="13000"/>
              </a:schemeClr>
            </a:glo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>
              <a:latin typeface="思源宋体" panose="02020400000000000000" charset="-122"/>
              <a:ea typeface="思源宋体" panose="02020400000000000000" charset="-122"/>
            </a:endParaRPr>
          </a:p>
        </xdr:txBody>
      </xdr:sp>
      <xdr:sp>
        <xdr:nvSpPr>
          <xdr:cNvPr id="26" name="文本框 25"/>
          <xdr:cNvSpPr txBox="1"/>
        </xdr:nvSpPr>
        <xdr:spPr>
          <a:xfrm>
            <a:off x="10101" y="4264"/>
            <a:ext cx="5021" cy="330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800" b="1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</a:rPr>
              <a:t>地区销售金额</a:t>
            </a:r>
            <a:endParaRPr lang="zh-CN" altLang="en-US" sz="800" b="1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endParaRPr>
          </a:p>
        </xdr:txBody>
      </xdr:sp>
    </xdr:grpSp>
    <xdr:clientData/>
  </xdr:twoCellAnchor>
  <xdr:twoCellAnchor>
    <xdr:from>
      <xdr:col>1</xdr:col>
      <xdr:colOff>215900</xdr:colOff>
      <xdr:row>27</xdr:row>
      <xdr:rowOff>92075</xdr:rowOff>
    </xdr:from>
    <xdr:to>
      <xdr:col>8</xdr:col>
      <xdr:colOff>551180</xdr:colOff>
      <xdr:row>38</xdr:row>
      <xdr:rowOff>14605</xdr:rowOff>
    </xdr:to>
    <xdr:sp>
      <xdr:nvSpPr>
        <xdr:cNvPr id="27" name="矩形 26"/>
        <xdr:cNvSpPr/>
      </xdr:nvSpPr>
      <xdr:spPr>
        <a:xfrm>
          <a:off x="889635" y="6778625"/>
          <a:ext cx="5051425" cy="2646680"/>
        </a:xfrm>
        <a:prstGeom prst="rect">
          <a:avLst/>
        </a:prstGeom>
        <a:noFill/>
        <a:ln w="6350">
          <a:solidFill>
            <a:srgbClr val="00B0F0">
              <a:alpha val="80000"/>
            </a:srgbClr>
          </a:solidFill>
        </a:ln>
        <a:effectLst>
          <a:glow rad="101600">
            <a:schemeClr val="accent5">
              <a:satMod val="175000"/>
              <a:alpha val="13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241300</xdr:colOff>
      <xdr:row>27</xdr:row>
      <xdr:rowOff>123825</xdr:rowOff>
    </xdr:from>
    <xdr:to>
      <xdr:col>8</xdr:col>
      <xdr:colOff>499110</xdr:colOff>
      <xdr:row>28</xdr:row>
      <xdr:rowOff>161925</xdr:rowOff>
    </xdr:to>
    <xdr:sp>
      <xdr:nvSpPr>
        <xdr:cNvPr id="28" name="文本框 27"/>
        <xdr:cNvSpPr txBox="1"/>
      </xdr:nvSpPr>
      <xdr:spPr>
        <a:xfrm>
          <a:off x="915035" y="6810375"/>
          <a:ext cx="4973955" cy="2857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800" b="1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rPr>
            <a:t>地区销售数同比</a:t>
          </a:r>
          <a:endParaRPr lang="zh-CN" altLang="en-US" sz="800" b="1">
            <a:solidFill>
              <a:schemeClr val="bg1"/>
            </a:solidFill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  <xdr:twoCellAnchor>
    <xdr:from>
      <xdr:col>9</xdr:col>
      <xdr:colOff>73660</xdr:colOff>
      <xdr:row>29</xdr:row>
      <xdr:rowOff>29210</xdr:rowOff>
    </xdr:from>
    <xdr:to>
      <xdr:col>16</xdr:col>
      <xdr:colOff>462280</xdr:colOff>
      <xdr:row>38</xdr:row>
      <xdr:rowOff>44450</xdr:rowOff>
    </xdr:to>
    <xdr:graphicFrame>
      <xdr:nvGraphicFramePr>
        <xdr:cNvPr id="29" name="图表 28"/>
        <xdr:cNvGraphicFramePr/>
      </xdr:nvGraphicFramePr>
      <xdr:xfrm>
        <a:off x="6137275" y="7211060"/>
        <a:ext cx="5104765" cy="22440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34925</xdr:colOff>
      <xdr:row>27</xdr:row>
      <xdr:rowOff>99695</xdr:rowOff>
    </xdr:from>
    <xdr:to>
      <xdr:col>16</xdr:col>
      <xdr:colOff>410210</xdr:colOff>
      <xdr:row>38</xdr:row>
      <xdr:rowOff>24765</xdr:rowOff>
    </xdr:to>
    <xdr:sp>
      <xdr:nvSpPr>
        <xdr:cNvPr id="32" name="矩形 31"/>
        <xdr:cNvSpPr/>
      </xdr:nvSpPr>
      <xdr:spPr>
        <a:xfrm>
          <a:off x="6098540" y="6786245"/>
          <a:ext cx="5091430" cy="2649220"/>
        </a:xfrm>
        <a:prstGeom prst="rect">
          <a:avLst/>
        </a:prstGeom>
        <a:noFill/>
        <a:ln w="6350">
          <a:solidFill>
            <a:srgbClr val="00B0F0">
              <a:alpha val="80000"/>
            </a:srgbClr>
          </a:solidFill>
        </a:ln>
        <a:effectLst>
          <a:glow rad="101600">
            <a:schemeClr val="accent5">
              <a:satMod val="175000"/>
              <a:alpha val="13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60325</xdr:colOff>
      <xdr:row>27</xdr:row>
      <xdr:rowOff>136525</xdr:rowOff>
    </xdr:from>
    <xdr:to>
      <xdr:col>16</xdr:col>
      <xdr:colOff>356235</xdr:colOff>
      <xdr:row>28</xdr:row>
      <xdr:rowOff>174625</xdr:rowOff>
    </xdr:to>
    <xdr:sp>
      <xdr:nvSpPr>
        <xdr:cNvPr id="12" name="文本框 11"/>
        <xdr:cNvSpPr txBox="1"/>
      </xdr:nvSpPr>
      <xdr:spPr>
        <a:xfrm>
          <a:off x="6123940" y="6823075"/>
          <a:ext cx="5012055" cy="2857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800" b="1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</a:rPr>
            <a:t>月度销售业绩走势图</a:t>
          </a:r>
          <a:endParaRPr lang="zh-CN" altLang="en-US" sz="800" b="1">
            <a:solidFill>
              <a:schemeClr val="bg1"/>
            </a:solidFill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  <xdr:twoCellAnchor>
    <xdr:from>
      <xdr:col>1</xdr:col>
      <xdr:colOff>239395</xdr:colOff>
      <xdr:row>1</xdr:row>
      <xdr:rowOff>85725</xdr:rowOff>
    </xdr:from>
    <xdr:to>
      <xdr:col>16</xdr:col>
      <xdr:colOff>396240</xdr:colOff>
      <xdr:row>3</xdr:row>
      <xdr:rowOff>161925</xdr:rowOff>
    </xdr:to>
    <xdr:sp>
      <xdr:nvSpPr>
        <xdr:cNvPr id="13" name="对角圆角矩形 12"/>
        <xdr:cNvSpPr/>
      </xdr:nvSpPr>
      <xdr:spPr>
        <a:xfrm>
          <a:off x="913130" y="333375"/>
          <a:ext cx="10262870" cy="571500"/>
        </a:xfrm>
        <a:prstGeom prst="round2DiagRect">
          <a:avLst/>
        </a:prstGeom>
        <a:noFill/>
        <a:ln w="6350">
          <a:solidFill>
            <a:srgbClr val="00B0F0">
              <a:alpha val="80000"/>
            </a:srgbClr>
          </a:solidFill>
        </a:ln>
        <a:effectLst>
          <a:glow rad="101600">
            <a:schemeClr val="accent5">
              <a:satMod val="175000"/>
              <a:alpha val="13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283210</xdr:colOff>
      <xdr:row>1</xdr:row>
      <xdr:rowOff>133350</xdr:rowOff>
    </xdr:from>
    <xdr:to>
      <xdr:col>16</xdr:col>
      <xdr:colOff>358140</xdr:colOff>
      <xdr:row>3</xdr:row>
      <xdr:rowOff>108585</xdr:rowOff>
    </xdr:to>
    <xdr:sp>
      <xdr:nvSpPr>
        <xdr:cNvPr id="33" name="文本框 32"/>
        <xdr:cNvSpPr txBox="1"/>
      </xdr:nvSpPr>
      <xdr:spPr>
        <a:xfrm>
          <a:off x="956945" y="381000"/>
          <a:ext cx="10180955" cy="47053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p>
          <a:pPr algn="ctr"/>
          <a:r>
            <a:rPr lang="en-US" altLang="zh-CN" sz="1600" b="1">
              <a:solidFill>
                <a:srgbClr val="00B0F0"/>
              </a:solidFill>
              <a:effectLst/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</a:rPr>
            <a:t>20XX</a:t>
          </a:r>
          <a:r>
            <a:rPr lang="zh-CN" altLang="en-US" sz="1600" b="1">
              <a:solidFill>
                <a:srgbClr val="00B0F0"/>
              </a:solidFill>
              <a:effectLst/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</a:rPr>
            <a:t>年</a:t>
          </a:r>
          <a:r>
            <a:rPr lang="en-US" altLang="zh-CN" sz="1600" b="1">
              <a:solidFill>
                <a:srgbClr val="00B0F0"/>
              </a:solidFill>
              <a:effectLst/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</a:rPr>
            <a:t>XX</a:t>
          </a:r>
          <a:r>
            <a:rPr lang="zh-CN" altLang="en-US" sz="1600" b="1">
              <a:solidFill>
                <a:srgbClr val="00B0F0"/>
              </a:solidFill>
              <a:effectLst/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</a:rPr>
            <a:t>公司销售业绩看板</a:t>
          </a:r>
          <a:endParaRPr lang="zh-CN" altLang="en-US" sz="1600" b="1">
            <a:solidFill>
              <a:srgbClr val="00B0F0"/>
            </a:solidFill>
            <a:effectLst/>
            <a:latin typeface="思源宋体" panose="02020400000000000000" charset="-122"/>
            <a:ea typeface="思源宋体" panose="02020400000000000000" charset="-122"/>
            <a:cs typeface="思源宋体" panose="02020400000000000000" charset="-122"/>
          </a:endParaRPr>
        </a:p>
      </xdr:txBody>
    </xdr:sp>
    <xdr:clientData/>
  </xdr:twoCellAnchor>
  <xdr:twoCellAnchor>
    <xdr:from>
      <xdr:col>9</xdr:col>
      <xdr:colOff>99695</xdr:colOff>
      <xdr:row>5</xdr:row>
      <xdr:rowOff>42545</xdr:rowOff>
    </xdr:from>
    <xdr:to>
      <xdr:col>10</xdr:col>
      <xdr:colOff>193675</xdr:colOff>
      <xdr:row>6</xdr:row>
      <xdr:rowOff>76200</xdr:rowOff>
    </xdr:to>
    <xdr:sp>
      <xdr:nvSpPr>
        <xdr:cNvPr id="3" name="文本框 2"/>
        <xdr:cNvSpPr txBox="1"/>
      </xdr:nvSpPr>
      <xdr:spPr>
        <a:xfrm>
          <a:off x="6163310" y="1280795"/>
          <a:ext cx="767715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600">
              <a:solidFill>
                <a:schemeClr val="bg1"/>
              </a:solidFill>
              <a:latin typeface="微软雅黑" panose="020B0503020204020204" charset="-122"/>
              <a:ea typeface="微软雅黑" panose="020B0503020204020204" charset="-122"/>
            </a:rPr>
            <a:t>（单位：人）</a:t>
          </a:r>
          <a:endParaRPr lang="zh-CN" altLang="en-US" sz="600">
            <a:solidFill>
              <a:schemeClr val="bg1"/>
            </a:solidFill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  <xdr:twoCellAnchor>
    <xdr:from>
      <xdr:col>10</xdr:col>
      <xdr:colOff>443230</xdr:colOff>
      <xdr:row>5</xdr:row>
      <xdr:rowOff>45085</xdr:rowOff>
    </xdr:from>
    <xdr:to>
      <xdr:col>11</xdr:col>
      <xdr:colOff>537210</xdr:colOff>
      <xdr:row>6</xdr:row>
      <xdr:rowOff>78740</xdr:rowOff>
    </xdr:to>
    <xdr:sp>
      <xdr:nvSpPr>
        <xdr:cNvPr id="34" name="文本框 33"/>
        <xdr:cNvSpPr txBox="1"/>
      </xdr:nvSpPr>
      <xdr:spPr>
        <a:xfrm>
          <a:off x="7180580" y="1283335"/>
          <a:ext cx="767715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600">
              <a:solidFill>
                <a:schemeClr val="bg1"/>
              </a:solidFill>
              <a:latin typeface="微软雅黑" panose="020B0503020204020204" charset="-122"/>
              <a:ea typeface="微软雅黑" panose="020B0503020204020204" charset="-122"/>
            </a:rPr>
            <a:t>（单位：件）</a:t>
          </a:r>
          <a:endParaRPr lang="zh-CN" altLang="en-US" sz="600">
            <a:solidFill>
              <a:schemeClr val="bg1"/>
            </a:solidFill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  <xdr:twoCellAnchor>
    <xdr:from>
      <xdr:col>5</xdr:col>
      <xdr:colOff>284480</xdr:colOff>
      <xdr:row>18</xdr:row>
      <xdr:rowOff>46355</xdr:rowOff>
    </xdr:from>
    <xdr:to>
      <xdr:col>6</xdr:col>
      <xdr:colOff>426720</xdr:colOff>
      <xdr:row>19</xdr:row>
      <xdr:rowOff>80010</xdr:rowOff>
    </xdr:to>
    <xdr:sp>
      <xdr:nvSpPr>
        <xdr:cNvPr id="35" name="文本框 34"/>
        <xdr:cNvSpPr txBox="1"/>
      </xdr:nvSpPr>
      <xdr:spPr>
        <a:xfrm>
          <a:off x="3653155" y="4504055"/>
          <a:ext cx="815975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600">
              <a:solidFill>
                <a:schemeClr val="bg1"/>
              </a:solidFill>
              <a:latin typeface="微软雅黑" panose="020B0503020204020204" charset="-122"/>
              <a:ea typeface="微软雅黑" panose="020B0503020204020204" charset="-122"/>
            </a:rPr>
            <a:t>（单位：万元）</a:t>
          </a:r>
          <a:endParaRPr lang="zh-CN" altLang="en-US" sz="600">
            <a:solidFill>
              <a:schemeClr val="bg1"/>
            </a:solidFill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  <xdr:twoCellAnchor>
    <xdr:from>
      <xdr:col>15</xdr:col>
      <xdr:colOff>121920</xdr:colOff>
      <xdr:row>18</xdr:row>
      <xdr:rowOff>16510</xdr:rowOff>
    </xdr:from>
    <xdr:to>
      <xdr:col>16</xdr:col>
      <xdr:colOff>264160</xdr:colOff>
      <xdr:row>19</xdr:row>
      <xdr:rowOff>50165</xdr:rowOff>
    </xdr:to>
    <xdr:sp>
      <xdr:nvSpPr>
        <xdr:cNvPr id="36" name="文本框 35"/>
        <xdr:cNvSpPr txBox="1"/>
      </xdr:nvSpPr>
      <xdr:spPr>
        <a:xfrm>
          <a:off x="10227945" y="4474210"/>
          <a:ext cx="815975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600">
              <a:solidFill>
                <a:schemeClr val="bg1"/>
              </a:solidFill>
              <a:latin typeface="微软雅黑" panose="020B0503020204020204" charset="-122"/>
              <a:ea typeface="微软雅黑" panose="020B0503020204020204" charset="-122"/>
            </a:rPr>
            <a:t>（单位：万元）</a:t>
          </a:r>
          <a:endParaRPr lang="zh-CN" altLang="en-US" sz="600">
            <a:solidFill>
              <a:schemeClr val="bg1"/>
            </a:solidFill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  <xdr:twoCellAnchor>
    <xdr:from>
      <xdr:col>12</xdr:col>
      <xdr:colOff>548005</xdr:colOff>
      <xdr:row>38</xdr:row>
      <xdr:rowOff>79375</xdr:rowOff>
    </xdr:from>
    <xdr:to>
      <xdr:col>16</xdr:col>
      <xdr:colOff>377190</xdr:colOff>
      <xdr:row>39</xdr:row>
      <xdr:rowOff>113030</xdr:rowOff>
    </xdr:to>
    <xdr:sp>
      <xdr:nvSpPr>
        <xdr:cNvPr id="37" name="文本框 36"/>
        <xdr:cNvSpPr txBox="1"/>
      </xdr:nvSpPr>
      <xdr:spPr>
        <a:xfrm>
          <a:off x="8632825" y="9490075"/>
          <a:ext cx="2524125" cy="2813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p>
          <a:pPr algn="ctr"/>
          <a:r>
            <a:rPr lang="zh-CN" altLang="en-US" sz="800" b="1">
              <a:solidFill>
                <a:srgbClr val="00B0F0"/>
              </a:solidFill>
              <a:effectLst/>
              <a:latin typeface="思源宋体" panose="02020400000000000000" charset="-122"/>
              <a:ea typeface="思源宋体" panose="02020400000000000000" charset="-122"/>
            </a:rPr>
            <a:t>汇报部门：公司行政事务部</a:t>
          </a:r>
          <a:endParaRPr lang="zh-CN" altLang="en-US" sz="800" b="1">
            <a:solidFill>
              <a:srgbClr val="00B0F0"/>
            </a:solidFill>
            <a:effectLst/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A101"/>
  <sheetViews>
    <sheetView tabSelected="1" zoomScale="130" zoomScaleNormal="130" workbookViewId="0">
      <selection activeCell="R10" sqref="R10"/>
    </sheetView>
  </sheetViews>
  <sheetFormatPr defaultColWidth="8.84166666666667" defaultRowHeight="19.5"/>
  <cols>
    <col min="1" max="16384" width="8.84166666666667" style="27"/>
  </cols>
  <sheetData>
    <row r="101" spans="27:27">
      <c r="AA101" s="28" t="s">
        <v>0</v>
      </c>
    </row>
  </sheetData>
  <sheetProtection selectLockedCells="1"/>
  <pageMargins left="0.393055555555556" right="0.393055555555556" top="0.393055555555556" bottom="0.393055555555556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E13" sqref="E13"/>
    </sheetView>
  </sheetViews>
  <sheetFormatPr defaultColWidth="9" defaultRowHeight="19.5"/>
  <cols>
    <col min="1" max="2" width="9.725" style="1" customWidth="1"/>
    <col min="3" max="3" width="9.725" style="2" customWidth="1"/>
    <col min="4" max="14" width="9.725" style="1" customWidth="1"/>
    <col min="15" max="16384" width="9" style="3"/>
  </cols>
  <sheetData>
    <row r="1" ht="33" customHeight="1" spans="1:1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4" customHeight="1" spans="3:3">
      <c r="C2" s="1"/>
    </row>
    <row r="3" ht="22" customHeight="1" spans="1:14">
      <c r="A3" s="5" t="s">
        <v>2</v>
      </c>
      <c r="B3" s="6"/>
      <c r="C3" s="7"/>
      <c r="D3" s="6" t="s">
        <v>3</v>
      </c>
      <c r="E3" s="6"/>
      <c r="F3" s="6"/>
      <c r="G3" s="8"/>
      <c r="H3" s="6" t="s">
        <v>4</v>
      </c>
      <c r="I3" s="6"/>
      <c r="J3" s="6" t="s">
        <v>5</v>
      </c>
      <c r="K3" s="6"/>
      <c r="L3" s="8"/>
      <c r="M3" s="6" t="s">
        <v>6</v>
      </c>
      <c r="N3" s="6"/>
    </row>
    <row r="4" ht="22" customHeight="1" spans="1:14">
      <c r="A4" s="9" t="s">
        <v>7</v>
      </c>
      <c r="B4" s="9" t="s">
        <v>8</v>
      </c>
      <c r="C4" s="7"/>
      <c r="D4" s="9" t="s">
        <v>9</v>
      </c>
      <c r="E4" s="9" t="s">
        <v>8</v>
      </c>
      <c r="F4" s="9" t="s">
        <v>10</v>
      </c>
      <c r="G4" s="7"/>
      <c r="H4" s="9" t="s">
        <v>7</v>
      </c>
      <c r="I4" s="9" t="s">
        <v>11</v>
      </c>
      <c r="J4" s="19" t="s">
        <v>12</v>
      </c>
      <c r="K4" s="9" t="s">
        <v>13</v>
      </c>
      <c r="L4" s="7"/>
      <c r="M4" s="9" t="s">
        <v>14</v>
      </c>
      <c r="N4" s="9" t="s">
        <v>15</v>
      </c>
    </row>
    <row r="5" ht="22" customHeight="1" spans="1:14">
      <c r="A5" s="9" t="s">
        <v>16</v>
      </c>
      <c r="B5" s="9">
        <v>32</v>
      </c>
      <c r="C5" s="7"/>
      <c r="D5" s="9" t="s">
        <v>17</v>
      </c>
      <c r="E5" s="9">
        <v>8</v>
      </c>
      <c r="F5" s="10">
        <f>E5/E10</f>
        <v>0.0188235294117647</v>
      </c>
      <c r="G5" s="7"/>
      <c r="H5" s="9" t="str">
        <f>A5</f>
        <v>北京</v>
      </c>
      <c r="I5" s="9">
        <f>B25</f>
        <v>346</v>
      </c>
      <c r="J5" s="19">
        <f>(I5*F12/10000)</f>
        <v>2.3528</v>
      </c>
      <c r="K5" s="19">
        <v>0.21</v>
      </c>
      <c r="L5" s="7"/>
      <c r="M5" s="9" t="s">
        <v>18</v>
      </c>
      <c r="N5" s="20">
        <v>0.4</v>
      </c>
    </row>
    <row r="6" ht="22" customHeight="1" spans="1:14">
      <c r="A6" s="9" t="s">
        <v>19</v>
      </c>
      <c r="B6" s="9">
        <v>42</v>
      </c>
      <c r="C6" s="8"/>
      <c r="D6" s="9" t="s">
        <v>20</v>
      </c>
      <c r="E6" s="9">
        <v>40</v>
      </c>
      <c r="F6" s="10">
        <f>E6/E10</f>
        <v>0.0941176470588235</v>
      </c>
      <c r="G6" s="7"/>
      <c r="H6" s="9" t="str">
        <f t="shared" ref="H6:H14" si="0">A6</f>
        <v>上海</v>
      </c>
      <c r="I6" s="9">
        <f>C25</f>
        <v>407</v>
      </c>
      <c r="J6" s="19">
        <f>(I6*F12/10000)</f>
        <v>2.7676</v>
      </c>
      <c r="K6" s="19">
        <v>0.46</v>
      </c>
      <c r="L6" s="7"/>
      <c r="M6" s="9" t="s">
        <v>21</v>
      </c>
      <c r="N6" s="20">
        <v>0.22</v>
      </c>
    </row>
    <row r="7" ht="22" customHeight="1" spans="1:14">
      <c r="A7" s="9" t="s">
        <v>22</v>
      </c>
      <c r="B7" s="9">
        <v>38</v>
      </c>
      <c r="C7" s="8"/>
      <c r="D7" s="9" t="s">
        <v>23</v>
      </c>
      <c r="E7" s="9">
        <v>222</v>
      </c>
      <c r="F7" s="10">
        <f>E7/E10</f>
        <v>0.522352941176471</v>
      </c>
      <c r="G7" s="7"/>
      <c r="H7" s="9" t="str">
        <f t="shared" si="0"/>
        <v>湖南</v>
      </c>
      <c r="I7" s="9">
        <f>D25</f>
        <v>366</v>
      </c>
      <c r="J7" s="19">
        <f>(I7*F12/10000)</f>
        <v>2.4888</v>
      </c>
      <c r="K7" s="19">
        <v>0.21</v>
      </c>
      <c r="L7" s="7"/>
      <c r="M7" s="9" t="s">
        <v>24</v>
      </c>
      <c r="N7" s="21">
        <v>0.125</v>
      </c>
    </row>
    <row r="8" ht="22" customHeight="1" spans="1:14">
      <c r="A8" s="9" t="s">
        <v>25</v>
      </c>
      <c r="B8" s="9">
        <v>56</v>
      </c>
      <c r="C8" s="8"/>
      <c r="D8" s="9" t="s">
        <v>26</v>
      </c>
      <c r="E8" s="9">
        <v>102</v>
      </c>
      <c r="F8" s="10">
        <f>E8/E10</f>
        <v>0.24</v>
      </c>
      <c r="G8" s="7"/>
      <c r="H8" s="9" t="str">
        <f t="shared" si="0"/>
        <v>湖北</v>
      </c>
      <c r="I8" s="9">
        <f>E25</f>
        <v>173</v>
      </c>
      <c r="J8" s="19">
        <f>(I8*F12/10000)</f>
        <v>1.1764</v>
      </c>
      <c r="K8" s="19">
        <v>0.15</v>
      </c>
      <c r="L8" s="7"/>
      <c r="M8" s="9" t="s">
        <v>27</v>
      </c>
      <c r="N8" s="20">
        <v>0.14</v>
      </c>
    </row>
    <row r="9" ht="22" customHeight="1" spans="1:14">
      <c r="A9" s="9" t="s">
        <v>28</v>
      </c>
      <c r="B9" s="9">
        <v>24</v>
      </c>
      <c r="C9" s="8"/>
      <c r="D9" s="9" t="s">
        <v>29</v>
      </c>
      <c r="E9" s="9">
        <v>53</v>
      </c>
      <c r="F9" s="10">
        <f>E9/E10</f>
        <v>0.124705882352941</v>
      </c>
      <c r="G9" s="7"/>
      <c r="H9" s="9" t="str">
        <f t="shared" si="0"/>
        <v>广东</v>
      </c>
      <c r="I9" s="9">
        <f>F25</f>
        <v>180</v>
      </c>
      <c r="J9" s="19">
        <f>(I9*F12/10000)</f>
        <v>1.224</v>
      </c>
      <c r="K9" s="19">
        <v>1.42</v>
      </c>
      <c r="L9" s="7"/>
      <c r="M9" s="9" t="s">
        <v>30</v>
      </c>
      <c r="N9" s="20">
        <v>0.115</v>
      </c>
    </row>
    <row r="10" ht="22" customHeight="1" spans="1:14">
      <c r="A10" s="9" t="s">
        <v>31</v>
      </c>
      <c r="B10" s="9">
        <v>45</v>
      </c>
      <c r="C10" s="8"/>
      <c r="D10" s="9" t="s">
        <v>32</v>
      </c>
      <c r="E10" s="9">
        <f>SUM(E5:E9)</f>
        <v>425</v>
      </c>
      <c r="F10" s="10">
        <f>SUM(F5:F9)</f>
        <v>1</v>
      </c>
      <c r="G10" s="7"/>
      <c r="H10" s="9" t="str">
        <f t="shared" si="0"/>
        <v>河南</v>
      </c>
      <c r="I10" s="9">
        <f>G25</f>
        <v>232</v>
      </c>
      <c r="J10" s="19">
        <f>(I10*F12/10000)</f>
        <v>1.5776</v>
      </c>
      <c r="K10" s="19">
        <v>0.21</v>
      </c>
      <c r="L10" s="7"/>
      <c r="M10" s="7"/>
      <c r="N10" s="7">
        <f>SUM(N5:N9)</f>
        <v>1</v>
      </c>
    </row>
    <row r="11" ht="22" customHeight="1" spans="1:14">
      <c r="A11" s="9" t="s">
        <v>33</v>
      </c>
      <c r="B11" s="9">
        <v>24</v>
      </c>
      <c r="C11" s="8"/>
      <c r="D11" s="7"/>
      <c r="E11" s="7"/>
      <c r="F11" s="7"/>
      <c r="G11" s="7"/>
      <c r="H11" s="9" t="str">
        <f t="shared" si="0"/>
        <v>贵州</v>
      </c>
      <c r="I11" s="9">
        <f>H25</f>
        <v>184</v>
      </c>
      <c r="J11" s="19">
        <f>(I11*F12/10000)</f>
        <v>1.2512</v>
      </c>
      <c r="K11" s="19">
        <v>0.14</v>
      </c>
      <c r="L11" s="7"/>
      <c r="M11" s="7"/>
      <c r="N11" s="7"/>
    </row>
    <row r="12" ht="22" customHeight="1" spans="1:14">
      <c r="A12" s="9" t="s">
        <v>34</v>
      </c>
      <c r="B12" s="9">
        <v>83</v>
      </c>
      <c r="C12" s="8"/>
      <c r="D12" s="11" t="s">
        <v>35</v>
      </c>
      <c r="E12" s="11"/>
      <c r="F12" s="9">
        <v>68</v>
      </c>
      <c r="G12" s="7"/>
      <c r="H12" s="9" t="str">
        <f t="shared" si="0"/>
        <v>广西</v>
      </c>
      <c r="I12" s="9">
        <f>I25</f>
        <v>491</v>
      </c>
      <c r="J12" s="19">
        <f>(I12*F12/10000)</f>
        <v>3.3388</v>
      </c>
      <c r="K12" s="19">
        <v>0.33</v>
      </c>
      <c r="L12" s="7"/>
      <c r="M12" s="7"/>
      <c r="N12" s="7"/>
    </row>
    <row r="13" ht="22" customHeight="1" spans="1:14">
      <c r="A13" s="9" t="s">
        <v>36</v>
      </c>
      <c r="B13" s="9">
        <v>14</v>
      </c>
      <c r="C13" s="8"/>
      <c r="D13" s="7"/>
      <c r="E13" s="7"/>
      <c r="F13" s="7"/>
      <c r="G13" s="7"/>
      <c r="H13" s="9" t="str">
        <f t="shared" si="0"/>
        <v>云南</v>
      </c>
      <c r="I13" s="9">
        <f>J25</f>
        <v>637</v>
      </c>
      <c r="J13" s="19">
        <f>(I13*F12/10000)</f>
        <v>4.3316</v>
      </c>
      <c r="K13" s="19">
        <v>0.085</v>
      </c>
      <c r="L13" s="7"/>
      <c r="M13" s="7"/>
      <c r="N13" s="7"/>
    </row>
    <row r="14" ht="22" customHeight="1" spans="1:14">
      <c r="A14" s="9" t="s">
        <v>37</v>
      </c>
      <c r="B14" s="9">
        <v>67</v>
      </c>
      <c r="C14" s="8"/>
      <c r="D14" s="7"/>
      <c r="E14" s="7"/>
      <c r="F14" s="7"/>
      <c r="G14" s="7"/>
      <c r="H14" s="9" t="str">
        <f t="shared" si="0"/>
        <v>其他</v>
      </c>
      <c r="I14" s="9">
        <f>K25</f>
        <v>542</v>
      </c>
      <c r="J14" s="19">
        <f>(I14*F12/10000)</f>
        <v>3.6856</v>
      </c>
      <c r="K14" s="19">
        <v>0.012</v>
      </c>
      <c r="L14" s="7"/>
      <c r="M14" s="7"/>
      <c r="N14" s="7"/>
    </row>
    <row r="15" ht="22" customHeight="1" spans="1:14">
      <c r="A15" s="9" t="s">
        <v>32</v>
      </c>
      <c r="B15" s="9">
        <f>SUM(B5:B14)</f>
        <v>425</v>
      </c>
      <c r="C15" s="8"/>
      <c r="D15" s="7"/>
      <c r="E15" s="7"/>
      <c r="F15" s="7"/>
      <c r="G15" s="7"/>
      <c r="H15" s="9" t="s">
        <v>32</v>
      </c>
      <c r="I15" s="9">
        <f>SUM(I5:I14)</f>
        <v>3558</v>
      </c>
      <c r="J15" s="19">
        <f>SUM(J5:J14)</f>
        <v>24.1944</v>
      </c>
      <c r="K15" s="19">
        <f>SUM(K5:K14)</f>
        <v>3.227</v>
      </c>
      <c r="L15" s="7"/>
      <c r="M15" s="7"/>
      <c r="N15" s="7"/>
    </row>
    <row r="16" ht="13" customHeight="1" spans="1:14">
      <c r="A16" s="8"/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22" customHeight="1" spans="1:14">
      <c r="A17" s="12"/>
      <c r="B17" s="13" t="s">
        <v>38</v>
      </c>
      <c r="C17" s="14"/>
      <c r="D17" s="14"/>
      <c r="E17" s="14"/>
      <c r="F17" s="14"/>
      <c r="G17" s="14"/>
      <c r="H17" s="14"/>
      <c r="I17" s="14"/>
      <c r="J17" s="14"/>
      <c r="K17" s="22"/>
      <c r="L17" s="23" t="s">
        <v>39</v>
      </c>
      <c r="M17" s="15" t="s">
        <v>40</v>
      </c>
      <c r="N17" s="11" t="s">
        <v>41</v>
      </c>
    </row>
    <row r="18" ht="22" customHeight="1" spans="1:14">
      <c r="A18" s="15" t="s">
        <v>42</v>
      </c>
      <c r="B18" s="15" t="str">
        <f>A5</f>
        <v>北京</v>
      </c>
      <c r="C18" s="15" t="str">
        <f>A6</f>
        <v>上海</v>
      </c>
      <c r="D18" s="15" t="str">
        <f>A7</f>
        <v>湖南</v>
      </c>
      <c r="E18" s="15" t="str">
        <f>A8</f>
        <v>湖北</v>
      </c>
      <c r="F18" s="15" t="str">
        <f>A9</f>
        <v>广东</v>
      </c>
      <c r="G18" s="15" t="str">
        <f>A10</f>
        <v>河南</v>
      </c>
      <c r="H18" s="15" t="str">
        <f>A11</f>
        <v>贵州</v>
      </c>
      <c r="I18" s="15" t="str">
        <f>A12</f>
        <v>广西</v>
      </c>
      <c r="J18" s="15" t="str">
        <f>A13</f>
        <v>云南</v>
      </c>
      <c r="K18" s="15" t="str">
        <f>A14</f>
        <v>其他</v>
      </c>
      <c r="L18" s="24"/>
      <c r="M18" s="15"/>
      <c r="N18" s="11"/>
    </row>
    <row r="19" ht="22" customHeight="1" spans="1:14">
      <c r="A19" s="16" t="s">
        <v>43</v>
      </c>
      <c r="B19" s="9">
        <v>34</v>
      </c>
      <c r="C19" s="9">
        <v>56</v>
      </c>
      <c r="D19" s="9">
        <v>37</v>
      </c>
      <c r="E19" s="9">
        <v>12</v>
      </c>
      <c r="F19" s="9">
        <v>19</v>
      </c>
      <c r="G19" s="9">
        <v>33</v>
      </c>
      <c r="H19" s="9">
        <v>22</v>
      </c>
      <c r="I19" s="9">
        <v>234</v>
      </c>
      <c r="J19" s="9">
        <v>112</v>
      </c>
      <c r="K19" s="9">
        <v>54</v>
      </c>
      <c r="L19" s="9">
        <f t="shared" ref="L19:L24" si="1">SUM(B19:K19)</f>
        <v>613</v>
      </c>
      <c r="M19" s="25">
        <v>348</v>
      </c>
      <c r="N19" s="21">
        <f t="shared" ref="N19:N25" si="2">(L19-M19)/L19</f>
        <v>0.432300163132137</v>
      </c>
    </row>
    <row r="20" ht="22" customHeight="1" spans="1:14">
      <c r="A20" s="16" t="s">
        <v>44</v>
      </c>
      <c r="B20" s="9">
        <v>42</v>
      </c>
      <c r="C20" s="9">
        <v>37</v>
      </c>
      <c r="D20" s="9">
        <v>40</v>
      </c>
      <c r="E20" s="9">
        <v>50</v>
      </c>
      <c r="F20" s="9">
        <v>19</v>
      </c>
      <c r="G20" s="9">
        <v>12</v>
      </c>
      <c r="H20" s="9">
        <v>9</v>
      </c>
      <c r="I20" s="9">
        <v>54</v>
      </c>
      <c r="J20" s="9">
        <v>37</v>
      </c>
      <c r="K20" s="9">
        <v>12</v>
      </c>
      <c r="L20" s="9">
        <f t="shared" si="1"/>
        <v>312</v>
      </c>
      <c r="M20" s="25">
        <v>567</v>
      </c>
      <c r="N20" s="21">
        <f t="shared" si="2"/>
        <v>-0.817307692307692</v>
      </c>
    </row>
    <row r="21" ht="22" customHeight="1" spans="1:14">
      <c r="A21" s="16" t="s">
        <v>45</v>
      </c>
      <c r="B21" s="9">
        <v>56</v>
      </c>
      <c r="C21" s="9">
        <v>40</v>
      </c>
      <c r="D21" s="9">
        <v>60</v>
      </c>
      <c r="E21" s="9">
        <v>32</v>
      </c>
      <c r="F21" s="9">
        <v>18</v>
      </c>
      <c r="G21" s="9">
        <v>50</v>
      </c>
      <c r="H21" s="9">
        <v>19</v>
      </c>
      <c r="I21" s="9">
        <v>75</v>
      </c>
      <c r="J21" s="9">
        <v>40</v>
      </c>
      <c r="K21" s="9">
        <v>50</v>
      </c>
      <c r="L21" s="9">
        <f t="shared" si="1"/>
        <v>440</v>
      </c>
      <c r="M21" s="25">
        <v>680</v>
      </c>
      <c r="N21" s="21">
        <f t="shared" si="2"/>
        <v>-0.545454545454545</v>
      </c>
    </row>
    <row r="22" ht="22" customHeight="1" spans="1:14">
      <c r="A22" s="16" t="s">
        <v>46</v>
      </c>
      <c r="B22" s="9">
        <v>29</v>
      </c>
      <c r="C22" s="9">
        <v>60</v>
      </c>
      <c r="D22" s="9">
        <v>32</v>
      </c>
      <c r="E22" s="9">
        <v>18</v>
      </c>
      <c r="F22" s="9">
        <v>60</v>
      </c>
      <c r="G22" s="9">
        <v>37</v>
      </c>
      <c r="H22" s="9">
        <v>12</v>
      </c>
      <c r="I22" s="9">
        <v>98</v>
      </c>
      <c r="J22" s="9">
        <v>60</v>
      </c>
      <c r="K22" s="9">
        <v>32</v>
      </c>
      <c r="L22" s="9">
        <f t="shared" si="1"/>
        <v>438</v>
      </c>
      <c r="M22" s="25">
        <v>235</v>
      </c>
      <c r="N22" s="21">
        <f t="shared" si="2"/>
        <v>0.463470319634703</v>
      </c>
    </row>
    <row r="23" ht="22" customHeight="1" spans="1:14">
      <c r="A23" s="16" t="s">
        <v>47</v>
      </c>
      <c r="B23" s="9">
        <v>150</v>
      </c>
      <c r="C23" s="9">
        <v>88</v>
      </c>
      <c r="D23" s="9">
        <v>146</v>
      </c>
      <c r="E23" s="9">
        <v>46</v>
      </c>
      <c r="F23" s="9">
        <v>18</v>
      </c>
      <c r="G23" s="9">
        <v>40</v>
      </c>
      <c r="H23" s="9">
        <v>90</v>
      </c>
      <c r="I23" s="9">
        <v>19</v>
      </c>
      <c r="J23" s="9">
        <v>43</v>
      </c>
      <c r="K23" s="9">
        <v>123</v>
      </c>
      <c r="L23" s="9">
        <f t="shared" si="1"/>
        <v>763</v>
      </c>
      <c r="M23" s="25">
        <v>674</v>
      </c>
      <c r="N23" s="21">
        <f t="shared" si="2"/>
        <v>0.116644823066841</v>
      </c>
    </row>
    <row r="24" ht="22" customHeight="1" spans="1:14">
      <c r="A24" s="16" t="s">
        <v>48</v>
      </c>
      <c r="B24" s="9">
        <v>35</v>
      </c>
      <c r="C24" s="9">
        <v>126</v>
      </c>
      <c r="D24" s="9">
        <v>51</v>
      </c>
      <c r="E24" s="9">
        <v>15</v>
      </c>
      <c r="F24" s="9">
        <v>46</v>
      </c>
      <c r="G24" s="9">
        <v>60</v>
      </c>
      <c r="H24" s="9">
        <v>32</v>
      </c>
      <c r="I24" s="9">
        <v>11</v>
      </c>
      <c r="J24" s="9">
        <v>345</v>
      </c>
      <c r="K24" s="9">
        <v>271</v>
      </c>
      <c r="L24" s="9">
        <f t="shared" si="1"/>
        <v>992</v>
      </c>
      <c r="M24" s="25">
        <v>780</v>
      </c>
      <c r="N24" s="21">
        <f t="shared" si="2"/>
        <v>0.213709677419355</v>
      </c>
    </row>
    <row r="25" ht="22" customHeight="1" spans="1:14">
      <c r="A25" s="17" t="s">
        <v>49</v>
      </c>
      <c r="B25" s="18">
        <f>SUM(B19:B24)</f>
        <v>346</v>
      </c>
      <c r="C25" s="18">
        <f>SUM(C19:C24)</f>
        <v>407</v>
      </c>
      <c r="D25" s="18">
        <f>SUM(D19:D24)</f>
        <v>366</v>
      </c>
      <c r="E25" s="18">
        <f>SUM(E19:E24)</f>
        <v>173</v>
      </c>
      <c r="F25" s="18">
        <f t="shared" ref="F25:M25" si="3">SUM(F19:F24)</f>
        <v>180</v>
      </c>
      <c r="G25" s="18">
        <f t="shared" si="3"/>
        <v>232</v>
      </c>
      <c r="H25" s="18">
        <f t="shared" si="3"/>
        <v>184</v>
      </c>
      <c r="I25" s="18">
        <f t="shared" si="3"/>
        <v>491</v>
      </c>
      <c r="J25" s="18">
        <f t="shared" si="3"/>
        <v>637</v>
      </c>
      <c r="K25" s="18">
        <f t="shared" si="3"/>
        <v>542</v>
      </c>
      <c r="L25" s="18">
        <f t="shared" si="3"/>
        <v>3558</v>
      </c>
      <c r="M25" s="18">
        <f t="shared" si="3"/>
        <v>3284</v>
      </c>
      <c r="N25" s="26">
        <f t="shared" si="2"/>
        <v>0.0770095559302979</v>
      </c>
    </row>
  </sheetData>
  <mergeCells count="11">
    <mergeCell ref="A1:N1"/>
    <mergeCell ref="A3:B3"/>
    <mergeCell ref="D3:F3"/>
    <mergeCell ref="H3:I3"/>
    <mergeCell ref="J3:K3"/>
    <mergeCell ref="M3:N3"/>
    <mergeCell ref="D12:E12"/>
    <mergeCell ref="B17:K17"/>
    <mergeCell ref="L17:L18"/>
    <mergeCell ref="M17:M18"/>
    <mergeCell ref="N17:N18"/>
  </mergeCells>
  <printOptions horizontalCentered="1"/>
  <pageMargins left="0.393055555555556" right="0.393055555555556" top="0.393055555555556" bottom="0.39305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看板</vt:lpstr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728014</cp:lastModifiedBy>
  <dcterms:created xsi:type="dcterms:W3CDTF">2019-03-15T04:48:00Z</dcterms:created>
  <dcterms:modified xsi:type="dcterms:W3CDTF">2020-12-06T13:30:01Z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ubyTemplateID" linkTarget="0">
    <vt:lpwstr>14</vt:lpwstr>
  </property>
</Properties>
</file>