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<sst xmlns="http://schemas.openxmlformats.org/spreadsheetml/2006/main" count="54" uniqueCount="48">
  <si>
    <t>家庭资产负债分析表</t>
  </si>
  <si>
    <t>家庭资产</t>
  </si>
  <si>
    <t>家庭负债</t>
  </si>
  <si>
    <t>项目</t>
  </si>
  <si>
    <t>持有金额</t>
  </si>
  <si>
    <t>比列</t>
  </si>
  <si>
    <t>支出金额</t>
  </si>
  <si>
    <t>流动资产</t>
  </si>
  <si>
    <t>现金</t>
  </si>
  <si>
    <t>流动负债</t>
  </si>
  <si>
    <t>信用卡</t>
  </si>
  <si>
    <t>活期存款</t>
  </si>
  <si>
    <t>花呗</t>
  </si>
  <si>
    <t>货币基金</t>
  </si>
  <si>
    <t>借呗</t>
  </si>
  <si>
    <t>支付宝</t>
  </si>
  <si>
    <t>资金拆借</t>
  </si>
  <si>
    <t>微信</t>
  </si>
  <si>
    <t>保单贷</t>
  </si>
  <si>
    <t>应收借款</t>
  </si>
  <si>
    <t>小额贷款</t>
  </si>
  <si>
    <t>其他</t>
  </si>
  <si>
    <t>流动资产合计</t>
  </si>
  <si>
    <t>流动负债合计</t>
  </si>
  <si>
    <t>投资性资产</t>
  </si>
  <si>
    <t>股票</t>
  </si>
  <si>
    <t>长期负债</t>
  </si>
  <si>
    <t>房屋贷款</t>
  </si>
  <si>
    <t>非货币型基金</t>
  </si>
  <si>
    <t>汽车贷款</t>
  </si>
  <si>
    <t>债券</t>
  </si>
  <si>
    <t>银行其他贷款</t>
  </si>
  <si>
    <t>期货</t>
  </si>
  <si>
    <t>定期存款</t>
  </si>
  <si>
    <t>投资性资产合计</t>
  </si>
  <si>
    <t>长期负债合计</t>
  </si>
  <si>
    <t>固定资产</t>
  </si>
  <si>
    <t>自住房产</t>
  </si>
  <si>
    <t>资产合计</t>
  </si>
  <si>
    <t>投资房产</t>
  </si>
  <si>
    <t>珠宝</t>
  </si>
  <si>
    <t>负债合计</t>
  </si>
  <si>
    <t>收藏品</t>
  </si>
  <si>
    <t>汽车</t>
  </si>
  <si>
    <t>资产净值</t>
  </si>
  <si>
    <t>电器</t>
  </si>
  <si>
    <t>资产负债率</t>
  </si>
  <si>
    <t>固定资产合计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</si>
</sst>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4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.5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19" fillId="21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/>
    </xf>
    <xf numFmtId="10" fontId="3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255"/>
    </xf>
    <xf numFmtId="10" fontId="3" fillId="0" borderId="4" xfId="1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10" fontId="3" fillId="0" borderId="5" xfId="11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7D1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abSelected="1" workbookViewId="0">
      <selection activeCell="J11" sqref="J11"/>
    </sheetView>
  </sheetViews>
  <sheetFormatPr defaultColWidth="9" defaultRowHeight="13.5" outlineLevelCol="7"/>
  <cols>
    <col min="1" max="1" width="8.625" style="1" customWidth="1"/>
    <col min="2" max="2" width="14.625" style="1" customWidth="1"/>
    <col min="3" max="3" width="13.125" style="1" customWidth="1"/>
    <col min="4" max="4" width="15.625" style="1" customWidth="1"/>
    <col min="5" max="5" width="8.625" style="1" customWidth="1"/>
    <col min="6" max="6" width="14.625" style="1" customWidth="1"/>
    <col min="7" max="7" width="13.125" style="1" customWidth="1"/>
    <col min="8" max="8" width="15.625" style="1" customWidth="1"/>
    <col min="9" max="16384" width="9" style="1"/>
  </cols>
  <sheetData>
    <row r="1" s="1" customFormat="1" ht="44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36" customHeight="1" spans="1:8">
      <c r="A2" s="5" t="s">
        <v>1</v>
      </c>
      <c r="B2" s="5"/>
      <c r="C2" s="5"/>
      <c r="D2" s="6"/>
      <c r="E2" s="7" t="s">
        <v>2</v>
      </c>
      <c r="F2" s="5"/>
      <c r="G2" s="5"/>
      <c r="H2" s="5"/>
    </row>
    <row r="3" s="1" customFormat="1" ht="36" customHeight="1" spans="1:8">
      <c r="A3" s="5" t="s">
        <v>3</v>
      </c>
      <c r="B3" s="5"/>
      <c r="C3" s="5" t="s">
        <v>4</v>
      </c>
      <c r="D3" s="6" t="s">
        <v>5</v>
      </c>
      <c r="E3" s="7" t="s">
        <v>3</v>
      </c>
      <c r="F3" s="5"/>
      <c r="G3" s="5" t="s">
        <v>6</v>
      </c>
      <c r="H3" s="5" t="s">
        <v>5</v>
      </c>
    </row>
    <row r="4" s="1" customFormat="1" ht="36" customHeight="1" spans="1:8">
      <c r="A4" s="8" t="s">
        <v>7</v>
      </c>
      <c r="B4" s="9" t="s">
        <v>8</v>
      </c>
      <c r="C4" s="9">
        <v>25300</v>
      </c>
      <c r="D4" s="10">
        <f t="shared" ref="D4:D10" si="0">C4/$C$11</f>
        <v>0.101046409457624</v>
      </c>
      <c r="E4" s="11" t="s">
        <v>9</v>
      </c>
      <c r="F4" s="9" t="s">
        <v>10</v>
      </c>
      <c r="G4" s="9">
        <v>30000</v>
      </c>
      <c r="H4" s="12">
        <f>G4/$G$11</f>
        <v>0.114942528735632</v>
      </c>
    </row>
    <row r="5" s="1" customFormat="1" ht="36" customHeight="1" spans="1:8">
      <c r="A5" s="8"/>
      <c r="B5" s="9" t="s">
        <v>11</v>
      </c>
      <c r="C5" s="9">
        <v>110000</v>
      </c>
      <c r="D5" s="10">
        <f t="shared" si="0"/>
        <v>0.43933221503315</v>
      </c>
      <c r="E5" s="11"/>
      <c r="F5" s="9" t="s">
        <v>12</v>
      </c>
      <c r="G5" s="9">
        <v>8000</v>
      </c>
      <c r="H5" s="12">
        <f t="shared" ref="H4:H10" si="1">G5/$G$11</f>
        <v>0.0306513409961686</v>
      </c>
    </row>
    <row r="6" s="1" customFormat="1" ht="36" customHeight="1" spans="1:8">
      <c r="A6" s="8"/>
      <c r="B6" s="9" t="s">
        <v>13</v>
      </c>
      <c r="C6" s="9">
        <v>60000</v>
      </c>
      <c r="D6" s="10">
        <f t="shared" si="0"/>
        <v>0.239635753654445</v>
      </c>
      <c r="E6" s="11"/>
      <c r="F6" s="9" t="s">
        <v>14</v>
      </c>
      <c r="G6" s="9">
        <v>3000</v>
      </c>
      <c r="H6" s="12">
        <f t="shared" si="1"/>
        <v>0.0114942528735632</v>
      </c>
    </row>
    <row r="7" s="1" customFormat="1" ht="36" customHeight="1" spans="1:8">
      <c r="A7" s="8"/>
      <c r="B7" s="9" t="s">
        <v>15</v>
      </c>
      <c r="C7" s="9">
        <v>3200</v>
      </c>
      <c r="D7" s="10">
        <f t="shared" si="0"/>
        <v>0.0127805735282371</v>
      </c>
      <c r="E7" s="11"/>
      <c r="F7" s="9" t="s">
        <v>16</v>
      </c>
      <c r="G7" s="9">
        <v>50000</v>
      </c>
      <c r="H7" s="12">
        <f t="shared" si="1"/>
        <v>0.191570881226054</v>
      </c>
    </row>
    <row r="8" s="1" customFormat="1" ht="36" customHeight="1" spans="1:8">
      <c r="A8" s="8"/>
      <c r="B8" s="9" t="s">
        <v>17</v>
      </c>
      <c r="C8" s="9">
        <v>1080</v>
      </c>
      <c r="D8" s="10">
        <f t="shared" si="0"/>
        <v>0.00431344356578001</v>
      </c>
      <c r="E8" s="11"/>
      <c r="F8" s="9" t="s">
        <v>18</v>
      </c>
      <c r="G8" s="9">
        <v>100000</v>
      </c>
      <c r="H8" s="12">
        <f t="shared" si="1"/>
        <v>0.383141762452107</v>
      </c>
    </row>
    <row r="9" s="1" customFormat="1" ht="36" customHeight="1" spans="1:8">
      <c r="A9" s="8"/>
      <c r="B9" s="9" t="s">
        <v>19</v>
      </c>
      <c r="C9" s="9">
        <v>50000</v>
      </c>
      <c r="D9" s="10">
        <f t="shared" si="0"/>
        <v>0.199696461378704</v>
      </c>
      <c r="E9" s="11"/>
      <c r="F9" s="9" t="s">
        <v>20</v>
      </c>
      <c r="G9" s="9">
        <v>50000</v>
      </c>
      <c r="H9" s="12">
        <f t="shared" si="1"/>
        <v>0.191570881226054</v>
      </c>
    </row>
    <row r="10" s="1" customFormat="1" ht="36" customHeight="1" spans="1:8">
      <c r="A10" s="8"/>
      <c r="B10" s="9" t="s">
        <v>21</v>
      </c>
      <c r="C10" s="9">
        <v>800</v>
      </c>
      <c r="D10" s="10">
        <f t="shared" si="0"/>
        <v>0.00319514338205927</v>
      </c>
      <c r="E10" s="11"/>
      <c r="F10" s="9" t="s">
        <v>21</v>
      </c>
      <c r="G10" s="9">
        <v>20000</v>
      </c>
      <c r="H10" s="12">
        <f t="shared" si="1"/>
        <v>0.0766283524904214</v>
      </c>
    </row>
    <row r="11" s="1" customFormat="1" ht="36" customHeight="1" spans="1:8">
      <c r="A11" s="13" t="s">
        <v>22</v>
      </c>
      <c r="B11" s="13"/>
      <c r="C11" s="13">
        <f>SUM(C4:C10)</f>
        <v>250380</v>
      </c>
      <c r="D11" s="14">
        <v>1</v>
      </c>
      <c r="E11" s="15" t="s">
        <v>23</v>
      </c>
      <c r="F11" s="13"/>
      <c r="G11" s="13">
        <f>SUM(G4:G10)</f>
        <v>261000</v>
      </c>
      <c r="H11" s="16">
        <v>1</v>
      </c>
    </row>
    <row r="12" s="1" customFormat="1" ht="36" customHeight="1" spans="1:8">
      <c r="A12" s="8" t="s">
        <v>24</v>
      </c>
      <c r="B12" s="9" t="s">
        <v>25</v>
      </c>
      <c r="C12" s="9">
        <v>60000</v>
      </c>
      <c r="D12" s="17">
        <f t="shared" ref="D12:D17" si="2">C12/$C$18</f>
        <v>0.571428571428571</v>
      </c>
      <c r="E12" s="11" t="s">
        <v>26</v>
      </c>
      <c r="F12" s="9" t="s">
        <v>27</v>
      </c>
      <c r="G12" s="9">
        <v>300000</v>
      </c>
      <c r="H12" s="12">
        <f t="shared" ref="H12:H15" si="3">G12/$G$18</f>
        <v>0.545454545454545</v>
      </c>
    </row>
    <row r="13" s="1" customFormat="1" ht="36" customHeight="1" spans="1:8">
      <c r="A13" s="8"/>
      <c r="B13" s="9" t="s">
        <v>28</v>
      </c>
      <c r="C13" s="9">
        <v>20000</v>
      </c>
      <c r="D13" s="17">
        <f t="shared" si="2"/>
        <v>0.19047619047619</v>
      </c>
      <c r="E13" s="11"/>
      <c r="F13" s="9" t="s">
        <v>29</v>
      </c>
      <c r="G13" s="9">
        <v>200000</v>
      </c>
      <c r="H13" s="12">
        <f t="shared" si="3"/>
        <v>0.363636363636364</v>
      </c>
    </row>
    <row r="14" s="1" customFormat="1" ht="36" customHeight="1" spans="1:8">
      <c r="A14" s="8"/>
      <c r="B14" s="9" t="s">
        <v>30</v>
      </c>
      <c r="C14" s="9">
        <v>0</v>
      </c>
      <c r="D14" s="17">
        <f t="shared" si="2"/>
        <v>0</v>
      </c>
      <c r="E14" s="11"/>
      <c r="F14" s="9" t="s">
        <v>31</v>
      </c>
      <c r="G14" s="9">
        <v>50000</v>
      </c>
      <c r="H14" s="12">
        <f t="shared" si="3"/>
        <v>0.0909090909090909</v>
      </c>
    </row>
    <row r="15" s="1" customFormat="1" ht="36" customHeight="1" spans="1:8">
      <c r="A15" s="8"/>
      <c r="B15" s="9" t="s">
        <v>32</v>
      </c>
      <c r="C15" s="9">
        <v>0</v>
      </c>
      <c r="D15" s="17">
        <f t="shared" si="2"/>
        <v>0</v>
      </c>
      <c r="E15" s="11"/>
      <c r="F15" s="9" t="s">
        <v>21</v>
      </c>
      <c r="G15" s="9">
        <v>0</v>
      </c>
      <c r="H15" s="12">
        <f t="shared" si="3"/>
        <v>0</v>
      </c>
    </row>
    <row r="16" s="1" customFormat="1" ht="36" customHeight="1" spans="1:8">
      <c r="A16" s="8"/>
      <c r="B16" s="9" t="s">
        <v>33</v>
      </c>
      <c r="C16" s="9">
        <v>25000</v>
      </c>
      <c r="D16" s="17">
        <f t="shared" si="2"/>
        <v>0.238095238095238</v>
      </c>
      <c r="E16" s="11"/>
      <c r="F16" s="9"/>
      <c r="G16" s="9"/>
      <c r="H16" s="12"/>
    </row>
    <row r="17" s="1" customFormat="1" ht="36" customHeight="1" spans="1:8">
      <c r="A17" s="8"/>
      <c r="B17" s="9" t="s">
        <v>21</v>
      </c>
      <c r="C17" s="9">
        <v>0</v>
      </c>
      <c r="D17" s="17">
        <f t="shared" si="2"/>
        <v>0</v>
      </c>
      <c r="E17" s="11"/>
      <c r="F17" s="9"/>
      <c r="G17" s="9"/>
      <c r="H17" s="12"/>
    </row>
    <row r="18" s="1" customFormat="1" ht="36" customHeight="1" spans="1:8">
      <c r="A18" s="13" t="s">
        <v>34</v>
      </c>
      <c r="B18" s="13"/>
      <c r="C18" s="13">
        <f>SUM(C12:C17)</f>
        <v>105000</v>
      </c>
      <c r="D18" s="14">
        <v>1</v>
      </c>
      <c r="E18" s="15" t="s">
        <v>35</v>
      </c>
      <c r="F18" s="13"/>
      <c r="G18" s="13">
        <f>SUM(G12:G17)</f>
        <v>550000</v>
      </c>
      <c r="H18" s="16">
        <v>1</v>
      </c>
    </row>
    <row r="19" s="1" customFormat="1" ht="36" customHeight="1" spans="1:8">
      <c r="A19" s="8" t="s">
        <v>36</v>
      </c>
      <c r="B19" s="9" t="s">
        <v>37</v>
      </c>
      <c r="C19" s="9">
        <v>1500000</v>
      </c>
      <c r="D19" s="17">
        <f t="shared" ref="D19:D26" si="4">C19/$C$26</f>
        <v>0.579150579150579</v>
      </c>
      <c r="E19" s="18" t="s">
        <v>38</v>
      </c>
      <c r="F19" s="19"/>
      <c r="G19" s="20">
        <f>C11+C18+C26</f>
        <v>2945380</v>
      </c>
      <c r="H19" s="20"/>
    </row>
    <row r="20" s="1" customFormat="1" ht="36" customHeight="1" spans="1:8">
      <c r="A20" s="8"/>
      <c r="B20" s="9" t="s">
        <v>39</v>
      </c>
      <c r="C20" s="9">
        <v>660000</v>
      </c>
      <c r="D20" s="17">
        <f t="shared" si="4"/>
        <v>0.254826254826255</v>
      </c>
      <c r="E20" s="18"/>
      <c r="F20" s="19"/>
      <c r="G20" s="20"/>
      <c r="H20" s="20"/>
    </row>
    <row r="21" s="1" customFormat="1" ht="36" customHeight="1" spans="1:8">
      <c r="A21" s="8"/>
      <c r="B21" s="9" t="s">
        <v>40</v>
      </c>
      <c r="C21" s="9">
        <v>50000</v>
      </c>
      <c r="D21" s="17">
        <f t="shared" si="4"/>
        <v>0.0193050193050193</v>
      </c>
      <c r="E21" s="18" t="s">
        <v>41</v>
      </c>
      <c r="F21" s="19"/>
      <c r="G21" s="20">
        <f>G11+G18</f>
        <v>811000</v>
      </c>
      <c r="H21" s="20"/>
    </row>
    <row r="22" s="1" customFormat="1" ht="36" customHeight="1" spans="1:8">
      <c r="A22" s="8"/>
      <c r="B22" s="9" t="s">
        <v>42</v>
      </c>
      <c r="C22" s="9">
        <v>50000</v>
      </c>
      <c r="D22" s="17">
        <f t="shared" si="4"/>
        <v>0.0193050193050193</v>
      </c>
      <c r="E22" s="18"/>
      <c r="F22" s="19"/>
      <c r="G22" s="20"/>
      <c r="H22" s="20"/>
    </row>
    <row r="23" s="1" customFormat="1" ht="36" customHeight="1" spans="1:8">
      <c r="A23" s="8"/>
      <c r="B23" s="9" t="s">
        <v>43</v>
      </c>
      <c r="C23" s="9">
        <v>200000</v>
      </c>
      <c r="D23" s="17">
        <f t="shared" si="4"/>
        <v>0.0772200772200772</v>
      </c>
      <c r="E23" s="18" t="s">
        <v>44</v>
      </c>
      <c r="F23" s="19"/>
      <c r="G23" s="20">
        <f>G19-G21</f>
        <v>2134380</v>
      </c>
      <c r="H23" s="20"/>
    </row>
    <row r="24" s="1" customFormat="1" ht="36" customHeight="1" spans="1:8">
      <c r="A24" s="8"/>
      <c r="B24" s="9" t="s">
        <v>45</v>
      </c>
      <c r="C24" s="9">
        <v>80000</v>
      </c>
      <c r="D24" s="17">
        <f t="shared" si="4"/>
        <v>0.0308880308880309</v>
      </c>
      <c r="E24" s="18"/>
      <c r="F24" s="19"/>
      <c r="G24" s="20"/>
      <c r="H24" s="20"/>
    </row>
    <row r="25" s="1" customFormat="1" ht="36" customHeight="1" spans="1:8">
      <c r="A25" s="8"/>
      <c r="B25" s="9" t="s">
        <v>21</v>
      </c>
      <c r="C25" s="9">
        <v>50000</v>
      </c>
      <c r="D25" s="17">
        <f t="shared" si="4"/>
        <v>0.0193050193050193</v>
      </c>
      <c r="E25" s="18" t="s">
        <v>46</v>
      </c>
      <c r="F25" s="19"/>
      <c r="G25" s="21">
        <f>G21/G19</f>
        <v>0.27534647481819</v>
      </c>
      <c r="H25" s="21"/>
    </row>
    <row r="26" s="1" customFormat="1" ht="36" customHeight="1" spans="1:8">
      <c r="A26" s="13" t="s">
        <v>47</v>
      </c>
      <c r="B26" s="13"/>
      <c r="C26" s="13">
        <f>SUM(C19:C25)</f>
        <v>2590000</v>
      </c>
      <c r="D26" s="22">
        <v>1</v>
      </c>
      <c r="E26" s="18"/>
      <c r="F26" s="19"/>
      <c r="G26" s="21"/>
      <c r="H26" s="21"/>
    </row>
  </sheetData>
  <mergeCells count="23">
    <mergeCell ref="A1:H1"/>
    <mergeCell ref="A2:D2"/>
    <mergeCell ref="E2:H2"/>
    <mergeCell ref="A3:B3"/>
    <mergeCell ref="E3:F3"/>
    <mergeCell ref="A11:B11"/>
    <mergeCell ref="E11:F11"/>
    <mergeCell ref="A18:B18"/>
    <mergeCell ref="E18:F18"/>
    <mergeCell ref="A26:B26"/>
    <mergeCell ref="A4:A10"/>
    <mergeCell ref="A12:A17"/>
    <mergeCell ref="A19:A25"/>
    <mergeCell ref="E4:E10"/>
    <mergeCell ref="E12:E17"/>
    <mergeCell ref="E19:F20"/>
    <mergeCell ref="G19:H20"/>
    <mergeCell ref="E21:F22"/>
    <mergeCell ref="G21:H22"/>
    <mergeCell ref="E23:F24"/>
    <mergeCell ref="G23:H24"/>
    <mergeCell ref="E25:F26"/>
    <mergeCell ref="G25:H26"/>
  </mergeCells>
  <conditionalFormatting sqref="D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{27e5d6d1-b4fd-46a9-a653-4123ad58d802}</x14:id>
        </ext>
      </extLst>
    </cfRule>
  </conditionalFormatting>
  <conditionalFormatting sqref="H18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{9c45fcb5-5a50-404f-9510-63e413f0e6ec}</x14:id>
        </ext>
      </extLst>
    </cfRule>
  </conditionalFormatting>
  <conditionalFormatting sqref="D4:D11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{765436c8-b133-449d-b063-fdc728576fe2}</x14:id>
        </ext>
      </extLst>
    </cfRule>
  </conditionalFormatting>
  <conditionalFormatting sqref="D12:D17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{617cb82f-90aa-42bc-a16f-b03f7c07808f}</x14:id>
        </ext>
      </extLst>
    </cfRule>
  </conditionalFormatting>
  <conditionalFormatting sqref="D19:D2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{ba66347e-e8a3-4c0c-8b06-0ee84fd5e394}</x14:id>
        </ext>
      </extLst>
    </cfRule>
  </conditionalFormatting>
  <conditionalFormatting sqref="H4:H11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{ed8a21d1-341e-41e3-8892-6595c54d67fd}</x14:id>
        </ext>
      </extLst>
    </cfRule>
  </conditionalFormatting>
  <conditionalFormatting sqref="H4:H18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{1e2a7a31-93d7-4f3b-8878-9b00652d179f}</x14:id>
        </ext>
      </extLst>
    </cfRule>
  </conditionalFormatting>
  <conditionalFormatting sqref="H12:H17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{a5b56cd5-d63d-4a0f-8ee2-1aa5222f3d11}</x14:id>
        </ext>
      </extLst>
    </cfRule>
  </conditionalFormatting>
  <pageMargins left="0.747916666666667" right="0.275" top="0.75" bottom="0.75" header="0.313888888888889" footer="0.3"/>
  <pageSetup paperSize="9" scale="85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e5d6d1-b4fd-46a9-a653-4123ad58d80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D18</xm:sqref>
        </x14:conditionalFormatting>
        <x14:conditionalFormatting xmlns:xm="http://schemas.microsoft.com/office/excel/2006/main">
          <x14:cfRule type="dataBar" id="{9c45fcb5-5a50-404f-9510-63e413f0e6e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H18</xm:sqref>
        </x14:conditionalFormatting>
        <x14:conditionalFormatting xmlns:xm="http://schemas.microsoft.com/office/excel/2006/main">
          <x14:cfRule type="dataBar" id="{765436c8-b133-449d-b063-fdc728576fe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D4:D11</xm:sqref>
        </x14:conditionalFormatting>
        <x14:conditionalFormatting xmlns:xm="http://schemas.microsoft.com/office/excel/2006/main">
          <x14:cfRule type="dataBar" id="{617cb82f-90aa-42bc-a16f-b03f7c0780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D12:D17</xm:sqref>
        </x14:conditionalFormatting>
        <x14:conditionalFormatting xmlns:xm="http://schemas.microsoft.com/office/excel/2006/main">
          <x14:cfRule type="dataBar" id="{ba66347e-e8a3-4c0c-8b06-0ee84fd5e39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D19:D26</xm:sqref>
        </x14:conditionalFormatting>
        <x14:conditionalFormatting xmlns:xm="http://schemas.microsoft.com/office/excel/2006/main">
          <x14:cfRule type="dataBar" id="{ed8a21d1-341e-41e3-8892-6595c54d67f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H4:H11</xm:sqref>
        </x14:conditionalFormatting>
        <x14:conditionalFormatting xmlns:xm="http://schemas.microsoft.com/office/excel/2006/main">
          <x14:cfRule type="dataBar" id="{1e2a7a31-93d7-4f3b-8878-9b00652d179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H4:H18</xm:sqref>
        </x14:conditionalFormatting>
        <x14:conditionalFormatting xmlns:xm="http://schemas.microsoft.com/office/excel/2006/main">
          <x14:cfRule type="dataBar" id="{a5b56cd5-d63d-4a0f-8ee2-1aa5222f3d1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H12:H17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qiu9466042587</cp:lastModifiedBy>
  <dcterms:created xsi:type="dcterms:W3CDTF">2021-01-30T05:29:00Z</dcterms:created>
  <dcterms:modified xsi:type="dcterms:W3CDTF">2021-03-11T07:26:29Z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v1.0_mb_3PDV/lR6gG2ygfhinsL6VA==</vt:lpwstr>
  </property>
</Properties>
</file>